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0_Sta_Son_Ja\Z_SC027\Aus_XG130\"/>
    </mc:Choice>
  </mc:AlternateContent>
  <xr:revisionPtr revIDLastSave="0" documentId="13_ncr:1_{77A402B8-665F-4AA0-A523-231085C1C6FC}" xr6:coauthVersionLast="47" xr6:coauthVersionMax="47" xr10:uidLastSave="{00000000-0000-0000-0000-000000000000}"/>
  <workbookProtection workbookAlgorithmName="SHA-512" workbookHashValue="SGk5EkIGBSjdBhg9J3E94o6iQGtqKuQUdQf2qu5RTiN5NIrjHFCulTOBaHeF9wnbuchh+H/prK6rBC6AL+y4RQ==" workbookSaltValue="weA3B1eueIoErZ1h5POYzg==" workbookSpinCount="100000" lockStructure="1"/>
  <bookViews>
    <workbookView xWindow="-120" yWindow="-120" windowWidth="25440" windowHeight="15390" tabRatio="813" xr2:uid="{00000000-000D-0000-FFFF-FFFF00000000}"/>
  </bookViews>
  <sheets>
    <sheet name="Zentrale" sheetId="2" r:id="rId1"/>
    <sheet name="Beschreibung" sheetId="3" r:id="rId2"/>
    <sheet name="A" sheetId="4" r:id="rId3"/>
    <sheet name="Jan" sheetId="5" r:id="rId4"/>
    <sheet name="Feb" sheetId="6" r:id="rId5"/>
    <sheet name="Mrz" sheetId="7" r:id="rId6"/>
    <sheet name="Apr" sheetId="8" r:id="rId7"/>
    <sheet name="Mai" sheetId="9" r:id="rId8"/>
    <sheet name="Jun" sheetId="10" r:id="rId9"/>
    <sheet name="Jul" sheetId="11" r:id="rId10"/>
    <sheet name="Aug" sheetId="12" r:id="rId11"/>
    <sheet name="Sep" sheetId="13" r:id="rId12"/>
    <sheet name="Okt" sheetId="14" r:id="rId13"/>
    <sheet name="Nov" sheetId="15" r:id="rId14"/>
    <sheet name="Dez" sheetId="16" r:id="rId15"/>
    <sheet name="N" sheetId="1" r:id="rId16"/>
  </sheets>
  <definedNames>
    <definedName name="Abkürzung">#REF!</definedName>
    <definedName name="_xlnm.Print_Area" localSheetId="6">Apr!$A:$P</definedName>
    <definedName name="_xlnm.Print_Area" localSheetId="10">Aug!$A:$P</definedName>
    <definedName name="_xlnm.Print_Area" localSheetId="1">Beschreibung!$B$2:$J$223</definedName>
    <definedName name="_xlnm.Print_Area" localSheetId="14">Dez!$A:$P</definedName>
    <definedName name="_xlnm.Print_Area" localSheetId="4">Feb!$A:$P</definedName>
    <definedName name="_xlnm.Print_Area" localSheetId="9">Jul!$A:$P</definedName>
    <definedName name="_xlnm.Print_Area" localSheetId="8">Jun!$A:$P</definedName>
    <definedName name="_xlnm.Print_Area" localSheetId="7">Mai!$A:$P</definedName>
    <definedName name="_xlnm.Print_Area" localSheetId="5">Mrz!$A:$P</definedName>
    <definedName name="_xlnm.Print_Area" localSheetId="13">Nov!$A:$P</definedName>
    <definedName name="_xlnm.Print_Area" localSheetId="12">Okt!$A:$P</definedName>
    <definedName name="_xlnm.Print_Area" localSheetId="11">Sep!$A:$P</definedName>
    <definedName name="_xlnm.Print_Area" localSheetId="0">Zentrale!$B$2:$N$60</definedName>
    <definedName name="_xlnm.Print_Titles" localSheetId="6">Apr!$10:$13</definedName>
    <definedName name="_xlnm.Print_Titles" localSheetId="10">Aug!$10:$13</definedName>
    <definedName name="_xlnm.Print_Titles" localSheetId="14">Dez!$10:$13</definedName>
    <definedName name="_xlnm.Print_Titles" localSheetId="4">Feb!$10:$13</definedName>
    <definedName name="_xlnm.Print_Titles" localSheetId="3">Jan!$10:$13</definedName>
    <definedName name="_xlnm.Print_Titles" localSheetId="9">Jul!$10:$13</definedName>
    <definedName name="_xlnm.Print_Titles" localSheetId="8">Jun!$10:$13</definedName>
    <definedName name="_xlnm.Print_Titles" localSheetId="7">Mai!$10:$13</definedName>
    <definedName name="_xlnm.Print_Titles" localSheetId="5">Mrz!$10:$13</definedName>
    <definedName name="_xlnm.Print_Titles" localSheetId="13">Nov!$10:$13</definedName>
    <definedName name="_xlnm.Print_Titles" localSheetId="12">Okt!$10:$13</definedName>
    <definedName name="_xlnm.Print_Titles" localSheetId="11">Sep!$10:$13</definedName>
    <definedName name="km">#REF!</definedName>
    <definedName name="Kurse">#REF!</definedName>
    <definedName name="Name">#REF!</definedName>
    <definedName name="Ort">#REF!</definedName>
    <definedName name="Umrechnungskurs">#REF!</definedName>
    <definedName name="Z_3FB47F37_4486_4A38_A704_EACE41C4410E_.wvu.Cols" localSheetId="6" hidden="1">Apr!$N:$O</definedName>
    <definedName name="Z_3FB47F37_4486_4A38_A704_EACE41C4410E_.wvu.Cols" localSheetId="10" hidden="1">Aug!$N:$O</definedName>
    <definedName name="Z_3FB47F37_4486_4A38_A704_EACE41C4410E_.wvu.Cols" localSheetId="14" hidden="1">Dez!$N:$O</definedName>
    <definedName name="Z_3FB47F37_4486_4A38_A704_EACE41C4410E_.wvu.Cols" localSheetId="4" hidden="1">Feb!$N:$O</definedName>
    <definedName name="Z_3FB47F37_4486_4A38_A704_EACE41C4410E_.wvu.Cols" localSheetId="3" hidden="1">Jan!$N:$O</definedName>
    <definedName name="Z_3FB47F37_4486_4A38_A704_EACE41C4410E_.wvu.Cols" localSheetId="9" hidden="1">Jul!$N:$O</definedName>
    <definedName name="Z_3FB47F37_4486_4A38_A704_EACE41C4410E_.wvu.Cols" localSheetId="8" hidden="1">Jun!$N:$O</definedName>
    <definedName name="Z_3FB47F37_4486_4A38_A704_EACE41C4410E_.wvu.Cols" localSheetId="7" hidden="1">Mai!$N:$O</definedName>
    <definedName name="Z_3FB47F37_4486_4A38_A704_EACE41C4410E_.wvu.Cols" localSheetId="5" hidden="1">Mrz!$N:$O</definedName>
    <definedName name="Z_3FB47F37_4486_4A38_A704_EACE41C4410E_.wvu.Cols" localSheetId="13" hidden="1">Nov!$N:$O</definedName>
    <definedName name="Z_3FB47F37_4486_4A38_A704_EACE41C4410E_.wvu.Cols" localSheetId="12" hidden="1">Okt!$N:$O</definedName>
    <definedName name="Z_3FB47F37_4486_4A38_A704_EACE41C4410E_.wvu.Cols" localSheetId="11" hidden="1">Sep!$N:$O</definedName>
    <definedName name="Z_3FB47F37_4486_4A38_A704_EACE41C4410E_.wvu.PrintArea" localSheetId="6" hidden="1">Apr!$A:$P</definedName>
    <definedName name="Z_3FB47F37_4486_4A38_A704_EACE41C4410E_.wvu.PrintArea" localSheetId="10" hidden="1">Aug!$A:$P</definedName>
    <definedName name="Z_3FB47F37_4486_4A38_A704_EACE41C4410E_.wvu.PrintArea" localSheetId="14" hidden="1">Dez!$A:$P</definedName>
    <definedName name="Z_3FB47F37_4486_4A38_A704_EACE41C4410E_.wvu.PrintArea" localSheetId="4" hidden="1">Feb!$A:$P</definedName>
    <definedName name="Z_3FB47F37_4486_4A38_A704_EACE41C4410E_.wvu.PrintArea" localSheetId="3" hidden="1">Jan!$A:$P</definedName>
    <definedName name="Z_3FB47F37_4486_4A38_A704_EACE41C4410E_.wvu.PrintArea" localSheetId="9" hidden="1">Jul!$A:$P</definedName>
    <definedName name="Z_3FB47F37_4486_4A38_A704_EACE41C4410E_.wvu.PrintArea" localSheetId="8" hidden="1">Jun!$A:$P</definedName>
    <definedName name="Z_3FB47F37_4486_4A38_A704_EACE41C4410E_.wvu.PrintArea" localSheetId="7" hidden="1">Mai!$A:$P</definedName>
    <definedName name="Z_3FB47F37_4486_4A38_A704_EACE41C4410E_.wvu.PrintArea" localSheetId="5" hidden="1">Mrz!$A:$P</definedName>
    <definedName name="Z_3FB47F37_4486_4A38_A704_EACE41C4410E_.wvu.PrintArea" localSheetId="13" hidden="1">Nov!$A:$P</definedName>
    <definedName name="Z_3FB47F37_4486_4A38_A704_EACE41C4410E_.wvu.PrintArea" localSheetId="12" hidden="1">Okt!$A:$P</definedName>
    <definedName name="Z_3FB47F37_4486_4A38_A704_EACE41C4410E_.wvu.PrintArea" localSheetId="11" hidden="1">Sep!$A:$P</definedName>
    <definedName name="Z_3FB47F37_4486_4A38_A704_EACE41C4410E_.wvu.PrintTitles" localSheetId="6" hidden="1">Apr!$10:$13</definedName>
    <definedName name="Z_3FB47F37_4486_4A38_A704_EACE41C4410E_.wvu.PrintTitles" localSheetId="10" hidden="1">Aug!$10:$13</definedName>
    <definedName name="Z_3FB47F37_4486_4A38_A704_EACE41C4410E_.wvu.PrintTitles" localSheetId="14" hidden="1">Dez!$10:$13</definedName>
    <definedName name="Z_3FB47F37_4486_4A38_A704_EACE41C4410E_.wvu.PrintTitles" localSheetId="4" hidden="1">Feb!$10:$13</definedName>
    <definedName name="Z_3FB47F37_4486_4A38_A704_EACE41C4410E_.wvu.PrintTitles" localSheetId="3" hidden="1">Jan!$10:$13</definedName>
    <definedName name="Z_3FB47F37_4486_4A38_A704_EACE41C4410E_.wvu.PrintTitles" localSheetId="9" hidden="1">Jul!$10:$13</definedName>
    <definedName name="Z_3FB47F37_4486_4A38_A704_EACE41C4410E_.wvu.PrintTitles" localSheetId="8" hidden="1">Jun!$10:$13</definedName>
    <definedName name="Z_3FB47F37_4486_4A38_A704_EACE41C4410E_.wvu.PrintTitles" localSheetId="7" hidden="1">Mai!$10:$13</definedName>
    <definedName name="Z_3FB47F37_4486_4A38_A704_EACE41C4410E_.wvu.PrintTitles" localSheetId="5" hidden="1">Mrz!$10:$13</definedName>
    <definedName name="Z_3FB47F37_4486_4A38_A704_EACE41C4410E_.wvu.PrintTitles" localSheetId="13" hidden="1">Nov!$10:$13</definedName>
    <definedName name="Z_3FB47F37_4486_4A38_A704_EACE41C4410E_.wvu.PrintTitles" localSheetId="12" hidden="1">Okt!$10:$13</definedName>
    <definedName name="Z_3FB47F37_4486_4A38_A704_EACE41C4410E_.wvu.PrintTitles" localSheetId="11" hidden="1">Sep!$10:$13</definedName>
    <definedName name="Z_74621797_4617_45AA_899E_7E356935E68B_.wvu.Cols" localSheetId="6" hidden="1">Apr!$N:$O</definedName>
    <definedName name="Z_74621797_4617_45AA_899E_7E356935E68B_.wvu.Cols" localSheetId="10" hidden="1">Aug!$N:$O</definedName>
    <definedName name="Z_74621797_4617_45AA_899E_7E356935E68B_.wvu.Cols" localSheetId="14" hidden="1">Dez!$N:$O</definedName>
    <definedName name="Z_74621797_4617_45AA_899E_7E356935E68B_.wvu.Cols" localSheetId="4" hidden="1">Feb!$N:$O</definedName>
    <definedName name="Z_74621797_4617_45AA_899E_7E356935E68B_.wvu.Cols" localSheetId="3" hidden="1">Jan!$N:$O</definedName>
    <definedName name="Z_74621797_4617_45AA_899E_7E356935E68B_.wvu.Cols" localSheetId="9" hidden="1">Jul!$N:$O</definedName>
    <definedName name="Z_74621797_4617_45AA_899E_7E356935E68B_.wvu.Cols" localSheetId="8" hidden="1">Jun!$N:$O</definedName>
    <definedName name="Z_74621797_4617_45AA_899E_7E356935E68B_.wvu.Cols" localSheetId="7" hidden="1">Mai!$N:$O</definedName>
    <definedName name="Z_74621797_4617_45AA_899E_7E356935E68B_.wvu.Cols" localSheetId="5" hidden="1">Mrz!$N:$O</definedName>
    <definedName name="Z_74621797_4617_45AA_899E_7E356935E68B_.wvu.Cols" localSheetId="13" hidden="1">Nov!$N:$O</definedName>
    <definedName name="Z_74621797_4617_45AA_899E_7E356935E68B_.wvu.Cols" localSheetId="12" hidden="1">Okt!$N:$O</definedName>
    <definedName name="Z_74621797_4617_45AA_899E_7E356935E68B_.wvu.Cols" localSheetId="11" hidden="1">Sep!$N:$O</definedName>
    <definedName name="Z_74621797_4617_45AA_899E_7E356935E68B_.wvu.PrintArea" localSheetId="6" hidden="1">Apr!$A:$P</definedName>
    <definedName name="Z_74621797_4617_45AA_899E_7E356935E68B_.wvu.PrintArea" localSheetId="10" hidden="1">Aug!$A:$P</definedName>
    <definedName name="Z_74621797_4617_45AA_899E_7E356935E68B_.wvu.PrintArea" localSheetId="14" hidden="1">Dez!$A:$P</definedName>
    <definedName name="Z_74621797_4617_45AA_899E_7E356935E68B_.wvu.PrintArea" localSheetId="4" hidden="1">Feb!$A:$P</definedName>
    <definedName name="Z_74621797_4617_45AA_899E_7E356935E68B_.wvu.PrintArea" localSheetId="9" hidden="1">Jul!$A:$P</definedName>
    <definedName name="Z_74621797_4617_45AA_899E_7E356935E68B_.wvu.PrintArea" localSheetId="8" hidden="1">Jun!$A:$P</definedName>
    <definedName name="Z_74621797_4617_45AA_899E_7E356935E68B_.wvu.PrintArea" localSheetId="7" hidden="1">Mai!$A:$P</definedName>
    <definedName name="Z_74621797_4617_45AA_899E_7E356935E68B_.wvu.PrintArea" localSheetId="5" hidden="1">Mrz!$A:$P</definedName>
    <definedName name="Z_74621797_4617_45AA_899E_7E356935E68B_.wvu.PrintArea" localSheetId="13" hidden="1">Nov!$A:$P</definedName>
    <definedName name="Z_74621797_4617_45AA_899E_7E356935E68B_.wvu.PrintArea" localSheetId="12" hidden="1">Okt!$A:$P</definedName>
    <definedName name="Z_74621797_4617_45AA_899E_7E356935E68B_.wvu.PrintArea" localSheetId="11" hidden="1">Sep!$A:$P</definedName>
    <definedName name="Z_74621797_4617_45AA_899E_7E356935E68B_.wvu.PrintTitles" localSheetId="6" hidden="1">Apr!$10:$13</definedName>
    <definedName name="Z_74621797_4617_45AA_899E_7E356935E68B_.wvu.PrintTitles" localSheetId="10" hidden="1">Aug!$10:$13</definedName>
    <definedName name="Z_74621797_4617_45AA_899E_7E356935E68B_.wvu.PrintTitles" localSheetId="14" hidden="1">Dez!$10:$13</definedName>
    <definedName name="Z_74621797_4617_45AA_899E_7E356935E68B_.wvu.PrintTitles" localSheetId="4" hidden="1">Feb!$10:$13</definedName>
    <definedName name="Z_74621797_4617_45AA_899E_7E356935E68B_.wvu.PrintTitles" localSheetId="3" hidden="1">Jan!$10:$13</definedName>
    <definedName name="Z_74621797_4617_45AA_899E_7E356935E68B_.wvu.PrintTitles" localSheetId="9" hidden="1">Jul!$10:$13</definedName>
    <definedName name="Z_74621797_4617_45AA_899E_7E356935E68B_.wvu.PrintTitles" localSheetId="8" hidden="1">Jun!$10:$13</definedName>
    <definedName name="Z_74621797_4617_45AA_899E_7E356935E68B_.wvu.PrintTitles" localSheetId="7" hidden="1">Mai!$10:$13</definedName>
    <definedName name="Z_74621797_4617_45AA_899E_7E356935E68B_.wvu.PrintTitles" localSheetId="5" hidden="1">Mrz!$10:$13</definedName>
    <definedName name="Z_74621797_4617_45AA_899E_7E356935E68B_.wvu.PrintTitles" localSheetId="13" hidden="1">Nov!$10:$13</definedName>
    <definedName name="Z_74621797_4617_45AA_899E_7E356935E68B_.wvu.PrintTitles" localSheetId="12" hidden="1">Okt!$10:$13</definedName>
    <definedName name="Z_74621797_4617_45AA_899E_7E356935E68B_.wvu.PrintTitles" localSheetId="11" hidden="1">Sep!$10:$13</definedName>
  </definedNames>
  <calcPr calcId="191029"/>
</workbook>
</file>

<file path=xl/calcChain.xml><?xml version="1.0" encoding="utf-8"?>
<calcChain xmlns="http://schemas.openxmlformats.org/spreadsheetml/2006/main">
  <c r="M2" i="16" l="1"/>
  <c r="D4" i="16"/>
  <c r="M4" i="16"/>
  <c r="M6" i="16"/>
  <c r="O10" i="16"/>
  <c r="B13" i="16"/>
  <c r="E13" i="16"/>
  <c r="F13" i="16"/>
  <c r="L14" i="16"/>
  <c r="L10" i="16" s="1"/>
  <c r="M14" i="16"/>
  <c r="M10" i="16" s="1"/>
  <c r="N14" i="16"/>
  <c r="N10" i="16" s="1"/>
  <c r="J15" i="16"/>
  <c r="K15" i="16"/>
  <c r="N15" i="16" s="1"/>
  <c r="B16" i="16"/>
  <c r="J16" i="16"/>
  <c r="K16" i="16"/>
  <c r="N16" i="16" s="1"/>
  <c r="B17" i="16"/>
  <c r="J17" i="16"/>
  <c r="K17" i="16"/>
  <c r="M17" i="16" s="1"/>
  <c r="B18" i="16"/>
  <c r="J18" i="16"/>
  <c r="K18" i="16"/>
  <c r="B19" i="16"/>
  <c r="J19" i="16"/>
  <c r="K19" i="16"/>
  <c r="O19" i="16" s="1"/>
  <c r="B20" i="16"/>
  <c r="J20" i="16"/>
  <c r="K20" i="16"/>
  <c r="M20" i="16" s="1"/>
  <c r="B21" i="16"/>
  <c r="J21" i="16"/>
  <c r="K21" i="16"/>
  <c r="L21" i="16" s="1"/>
  <c r="B22" i="16"/>
  <c r="J22" i="16"/>
  <c r="K22" i="16"/>
  <c r="O22" i="16" s="1"/>
  <c r="B23" i="16"/>
  <c r="J23" i="16"/>
  <c r="K23" i="16"/>
  <c r="N23" i="16" s="1"/>
  <c r="B24" i="16"/>
  <c r="J24" i="16"/>
  <c r="K24" i="16"/>
  <c r="L24" i="16" s="1"/>
  <c r="B25" i="16"/>
  <c r="J25" i="16"/>
  <c r="K25" i="16"/>
  <c r="N25" i="16" s="1"/>
  <c r="B26" i="16"/>
  <c r="J26" i="16"/>
  <c r="K26" i="16"/>
  <c r="O26" i="16" s="1"/>
  <c r="M2" i="15"/>
  <c r="D4" i="15"/>
  <c r="M4" i="15"/>
  <c r="M6" i="15"/>
  <c r="O10" i="15"/>
  <c r="B13" i="15"/>
  <c r="E13" i="15"/>
  <c r="F13" i="15"/>
  <c r="L14" i="15"/>
  <c r="L10" i="15" s="1"/>
  <c r="M14" i="15"/>
  <c r="M10" i="15" s="1"/>
  <c r="N14" i="15"/>
  <c r="N10" i="15" s="1"/>
  <c r="J15" i="15"/>
  <c r="K15" i="15"/>
  <c r="M15" i="15" s="1"/>
  <c r="B16" i="15"/>
  <c r="J16" i="15"/>
  <c r="K16" i="15"/>
  <c r="B17" i="15"/>
  <c r="J17" i="15"/>
  <c r="K17" i="15"/>
  <c r="O17" i="15" s="1"/>
  <c r="B18" i="15"/>
  <c r="J18" i="15"/>
  <c r="K18" i="15"/>
  <c r="L18" i="15" s="1"/>
  <c r="B19" i="15"/>
  <c r="J19" i="15"/>
  <c r="K19" i="15"/>
  <c r="M19" i="15" s="1"/>
  <c r="B20" i="15"/>
  <c r="J20" i="15"/>
  <c r="K20" i="15"/>
  <c r="N20" i="15" s="1"/>
  <c r="B21" i="15"/>
  <c r="J21" i="15"/>
  <c r="K21" i="15"/>
  <c r="B22" i="15"/>
  <c r="J22" i="15"/>
  <c r="K22" i="15"/>
  <c r="L22" i="15" s="1"/>
  <c r="B23" i="15"/>
  <c r="J23" i="15"/>
  <c r="K23" i="15"/>
  <c r="L23" i="15" s="1"/>
  <c r="B24" i="15"/>
  <c r="J24" i="15"/>
  <c r="K24" i="15"/>
  <c r="O24" i="15" s="1"/>
  <c r="B25" i="15"/>
  <c r="J25" i="15"/>
  <c r="K25" i="15"/>
  <c r="M25" i="15" s="1"/>
  <c r="B26" i="15"/>
  <c r="J26" i="15"/>
  <c r="K26" i="15"/>
  <c r="M26" i="15" s="1"/>
  <c r="M2" i="14"/>
  <c r="D4" i="14"/>
  <c r="M4" i="14"/>
  <c r="M6" i="14"/>
  <c r="O10" i="14"/>
  <c r="E12" i="14"/>
  <c r="E12" i="15" s="1"/>
  <c r="E12" i="16" s="1"/>
  <c r="F12" i="14"/>
  <c r="F12" i="15" s="1"/>
  <c r="F12" i="16" s="1"/>
  <c r="B13" i="14"/>
  <c r="E13" i="14"/>
  <c r="F13" i="14"/>
  <c r="L14" i="14"/>
  <c r="L10" i="14" s="1"/>
  <c r="M14" i="14"/>
  <c r="M10" i="14" s="1"/>
  <c r="N14" i="14"/>
  <c r="N10" i="14" s="1"/>
  <c r="J15" i="14"/>
  <c r="K15" i="14"/>
  <c r="L15" i="14" s="1"/>
  <c r="B16" i="14"/>
  <c r="J16" i="14"/>
  <c r="K16" i="14"/>
  <c r="L16" i="14" s="1"/>
  <c r="B17" i="14"/>
  <c r="J17" i="14"/>
  <c r="K17" i="14"/>
  <c r="L17" i="14" s="1"/>
  <c r="B18" i="14"/>
  <c r="J18" i="14"/>
  <c r="K18" i="14"/>
  <c r="N18" i="14" s="1"/>
  <c r="B19" i="14"/>
  <c r="J19" i="14"/>
  <c r="K19" i="14"/>
  <c r="L19" i="14" s="1"/>
  <c r="B20" i="14"/>
  <c r="J20" i="14"/>
  <c r="K20" i="14"/>
  <c r="M20" i="14" s="1"/>
  <c r="B21" i="14"/>
  <c r="J21" i="14"/>
  <c r="K21" i="14"/>
  <c r="O21" i="14" s="1"/>
  <c r="B22" i="14"/>
  <c r="J22" i="14"/>
  <c r="K22" i="14"/>
  <c r="O22" i="14" s="1"/>
  <c r="B23" i="14"/>
  <c r="J23" i="14"/>
  <c r="K23" i="14"/>
  <c r="M23" i="14" s="1"/>
  <c r="B24" i="14"/>
  <c r="J24" i="14"/>
  <c r="K24" i="14"/>
  <c r="N24" i="14" s="1"/>
  <c r="B25" i="14"/>
  <c r="J25" i="14"/>
  <c r="K25" i="14"/>
  <c r="O25" i="14" s="1"/>
  <c r="B26" i="14"/>
  <c r="J26" i="14"/>
  <c r="K26" i="14"/>
  <c r="O26" i="14" s="1"/>
  <c r="M2" i="13"/>
  <c r="D4" i="13"/>
  <c r="M4" i="13"/>
  <c r="M6" i="13"/>
  <c r="O10" i="13"/>
  <c r="E13" i="13"/>
  <c r="F13" i="13"/>
  <c r="L14" i="13"/>
  <c r="L10" i="13" s="1"/>
  <c r="M14" i="13"/>
  <c r="M10" i="13" s="1"/>
  <c r="N14" i="13"/>
  <c r="N10" i="13" s="1"/>
  <c r="J15" i="13"/>
  <c r="J16" i="13"/>
  <c r="J17" i="13"/>
  <c r="K15" i="13"/>
  <c r="N15" i="13" s="1"/>
  <c r="B16" i="13"/>
  <c r="K16" i="13"/>
  <c r="O16" i="13" s="1"/>
  <c r="B17" i="13"/>
  <c r="K17" i="13"/>
  <c r="N17" i="13" s="1"/>
  <c r="B18" i="13"/>
  <c r="J18" i="13"/>
  <c r="K18" i="13"/>
  <c r="M18" i="13" s="1"/>
  <c r="B19" i="13"/>
  <c r="J19" i="13"/>
  <c r="K19" i="13"/>
  <c r="L19" i="13" s="1"/>
  <c r="B20" i="13"/>
  <c r="J20" i="13"/>
  <c r="K20" i="13"/>
  <c r="L20" i="13" s="1"/>
  <c r="B21" i="13"/>
  <c r="J21" i="13"/>
  <c r="K21" i="13"/>
  <c r="L21" i="13" s="1"/>
  <c r="B22" i="13"/>
  <c r="J22" i="13"/>
  <c r="K22" i="13"/>
  <c r="L22" i="13" s="1"/>
  <c r="B23" i="13"/>
  <c r="J23" i="13"/>
  <c r="K23" i="13"/>
  <c r="O23" i="13" s="1"/>
  <c r="B24" i="13"/>
  <c r="J24" i="13"/>
  <c r="K24" i="13"/>
  <c r="N24" i="13" s="1"/>
  <c r="B25" i="13"/>
  <c r="J25" i="13"/>
  <c r="K25" i="13"/>
  <c r="B26" i="13"/>
  <c r="J26" i="13"/>
  <c r="K26" i="13"/>
  <c r="O26" i="13" s="1"/>
  <c r="M2" i="12"/>
  <c r="D4" i="12"/>
  <c r="M4" i="12"/>
  <c r="M6" i="12"/>
  <c r="O10" i="12"/>
  <c r="B13" i="12"/>
  <c r="E13" i="12"/>
  <c r="F13" i="12"/>
  <c r="L14" i="12"/>
  <c r="L10" i="12" s="1"/>
  <c r="M14" i="12"/>
  <c r="M10" i="12" s="1"/>
  <c r="N14" i="12"/>
  <c r="N10" i="12" s="1"/>
  <c r="J15" i="12"/>
  <c r="K15" i="12"/>
  <c r="L15" i="12" s="1"/>
  <c r="B16" i="12"/>
  <c r="J16" i="12"/>
  <c r="K16" i="12"/>
  <c r="O16" i="12" s="1"/>
  <c r="B17" i="12"/>
  <c r="J17" i="12"/>
  <c r="K17" i="12"/>
  <c r="O17" i="12" s="1"/>
  <c r="B18" i="12"/>
  <c r="J18" i="12"/>
  <c r="K18" i="12"/>
  <c r="O18" i="12" s="1"/>
  <c r="B19" i="12"/>
  <c r="J19" i="12"/>
  <c r="K19" i="12"/>
  <c r="N19" i="12" s="1"/>
  <c r="B20" i="12"/>
  <c r="J20" i="12"/>
  <c r="K20" i="12"/>
  <c r="O20" i="12" s="1"/>
  <c r="B21" i="12"/>
  <c r="J21" i="12"/>
  <c r="K21" i="12"/>
  <c r="M21" i="12" s="1"/>
  <c r="B22" i="12"/>
  <c r="J22" i="12"/>
  <c r="K22" i="12"/>
  <c r="L22" i="12" s="1"/>
  <c r="B23" i="12"/>
  <c r="J23" i="12"/>
  <c r="K23" i="12"/>
  <c r="N23" i="12" s="1"/>
  <c r="B24" i="12"/>
  <c r="J24" i="12"/>
  <c r="K24" i="12"/>
  <c r="N24" i="12" s="1"/>
  <c r="B25" i="12"/>
  <c r="J25" i="12"/>
  <c r="K25" i="12"/>
  <c r="L25" i="12" s="1"/>
  <c r="B26" i="12"/>
  <c r="J26" i="12"/>
  <c r="K26" i="12"/>
  <c r="N26" i="12" s="1"/>
  <c r="M2" i="11"/>
  <c r="D4" i="11"/>
  <c r="M4" i="11"/>
  <c r="M6" i="11"/>
  <c r="O10" i="11"/>
  <c r="E12" i="11"/>
  <c r="E12" i="12" s="1"/>
  <c r="E12" i="13" s="1"/>
  <c r="F12" i="11"/>
  <c r="F12" i="12" s="1"/>
  <c r="F12" i="13" s="1"/>
  <c r="B13" i="11"/>
  <c r="E13" i="11"/>
  <c r="F13" i="11"/>
  <c r="L14" i="11"/>
  <c r="L10" i="11" s="1"/>
  <c r="M14" i="11"/>
  <c r="M10" i="11" s="1"/>
  <c r="N14" i="11"/>
  <c r="N10" i="11" s="1"/>
  <c r="J15" i="11"/>
  <c r="K15" i="11"/>
  <c r="N15" i="11" s="1"/>
  <c r="B16" i="11"/>
  <c r="J16" i="11"/>
  <c r="K16" i="11"/>
  <c r="O16" i="11" s="1"/>
  <c r="B17" i="11"/>
  <c r="J17" i="11"/>
  <c r="K17" i="11"/>
  <c r="O17" i="11" s="1"/>
  <c r="B18" i="11"/>
  <c r="J18" i="11"/>
  <c r="K18" i="11"/>
  <c r="L18" i="11" s="1"/>
  <c r="B19" i="11"/>
  <c r="J19" i="11"/>
  <c r="K19" i="11"/>
  <c r="O19" i="11" s="1"/>
  <c r="B20" i="11"/>
  <c r="J20" i="11"/>
  <c r="K20" i="11"/>
  <c r="N20" i="11" s="1"/>
  <c r="B21" i="11"/>
  <c r="J21" i="11"/>
  <c r="K21" i="11"/>
  <c r="N21" i="11" s="1"/>
  <c r="B22" i="11"/>
  <c r="J22" i="11"/>
  <c r="K22" i="11"/>
  <c r="M22" i="11" s="1"/>
  <c r="B23" i="11"/>
  <c r="J23" i="11"/>
  <c r="K23" i="11"/>
  <c r="L23" i="11" s="1"/>
  <c r="B24" i="11"/>
  <c r="J24" i="11"/>
  <c r="K24" i="11"/>
  <c r="M24" i="11" s="1"/>
  <c r="B25" i="11"/>
  <c r="J25" i="11"/>
  <c r="K25" i="11"/>
  <c r="O25" i="11" s="1"/>
  <c r="B26" i="11"/>
  <c r="J26" i="11"/>
  <c r="K26" i="11"/>
  <c r="O26" i="11" s="1"/>
  <c r="M2" i="10"/>
  <c r="D4" i="10"/>
  <c r="M4" i="10"/>
  <c r="M6" i="10"/>
  <c r="O10" i="10"/>
  <c r="B13" i="10"/>
  <c r="E13" i="10"/>
  <c r="F13" i="10"/>
  <c r="L14" i="10"/>
  <c r="L10" i="10" s="1"/>
  <c r="M14" i="10"/>
  <c r="M10" i="10" s="1"/>
  <c r="N14" i="10"/>
  <c r="N10" i="10" s="1"/>
  <c r="J15" i="10"/>
  <c r="K15" i="10"/>
  <c r="N15" i="10" s="1"/>
  <c r="B16" i="10"/>
  <c r="J16" i="10"/>
  <c r="K16" i="10"/>
  <c r="O16" i="10" s="1"/>
  <c r="B17" i="10"/>
  <c r="J17" i="10"/>
  <c r="K17" i="10"/>
  <c r="N17" i="10" s="1"/>
  <c r="B18" i="10"/>
  <c r="J18" i="10"/>
  <c r="K18" i="10"/>
  <c r="B19" i="10"/>
  <c r="J19" i="10"/>
  <c r="K19" i="10"/>
  <c r="O19" i="10" s="1"/>
  <c r="B20" i="10"/>
  <c r="J20" i="10"/>
  <c r="K20" i="10"/>
  <c r="N20" i="10" s="1"/>
  <c r="B21" i="10"/>
  <c r="J21" i="10"/>
  <c r="K21" i="10"/>
  <c r="L21" i="10" s="1"/>
  <c r="B22" i="10"/>
  <c r="J22" i="10"/>
  <c r="K22" i="10"/>
  <c r="M22" i="10" s="1"/>
  <c r="B23" i="10"/>
  <c r="J23" i="10"/>
  <c r="K23" i="10"/>
  <c r="M23" i="10" s="1"/>
  <c r="B24" i="10"/>
  <c r="J24" i="10"/>
  <c r="K24" i="10"/>
  <c r="L24" i="10" s="1"/>
  <c r="B25" i="10"/>
  <c r="J25" i="10"/>
  <c r="K25" i="10"/>
  <c r="L25" i="10" s="1"/>
  <c r="B26" i="10"/>
  <c r="J26" i="10"/>
  <c r="K26" i="10"/>
  <c r="N26" i="10" s="1"/>
  <c r="M2" i="9"/>
  <c r="D4" i="9"/>
  <c r="M4" i="9"/>
  <c r="M6" i="9"/>
  <c r="O10" i="9"/>
  <c r="B13" i="9"/>
  <c r="E13" i="9"/>
  <c r="F13" i="9"/>
  <c r="L14" i="9"/>
  <c r="L10" i="9" s="1"/>
  <c r="M14" i="9"/>
  <c r="M10" i="9" s="1"/>
  <c r="N14" i="9"/>
  <c r="N10" i="9" s="1"/>
  <c r="J15" i="9"/>
  <c r="K15" i="9"/>
  <c r="O15" i="9" s="1"/>
  <c r="B16" i="9"/>
  <c r="J16" i="9"/>
  <c r="K16" i="9"/>
  <c r="M16" i="9" s="1"/>
  <c r="B17" i="9"/>
  <c r="J17" i="9"/>
  <c r="K17" i="9"/>
  <c r="L17" i="9" s="1"/>
  <c r="B18" i="9"/>
  <c r="J18" i="9"/>
  <c r="K18" i="9"/>
  <c r="N18" i="9" s="1"/>
  <c r="B19" i="9"/>
  <c r="J19" i="9"/>
  <c r="K19" i="9"/>
  <c r="B20" i="9"/>
  <c r="J20" i="9"/>
  <c r="K20" i="9"/>
  <c r="M20" i="9" s="1"/>
  <c r="B21" i="9"/>
  <c r="J21" i="9"/>
  <c r="K21" i="9"/>
  <c r="B22" i="9"/>
  <c r="J22" i="9"/>
  <c r="K22" i="9"/>
  <c r="L22" i="9" s="1"/>
  <c r="B23" i="9"/>
  <c r="J23" i="9"/>
  <c r="K23" i="9"/>
  <c r="L23" i="9" s="1"/>
  <c r="B24" i="9"/>
  <c r="J24" i="9"/>
  <c r="K24" i="9"/>
  <c r="N24" i="9" s="1"/>
  <c r="B25" i="9"/>
  <c r="J25" i="9"/>
  <c r="K25" i="9"/>
  <c r="L25" i="9" s="1"/>
  <c r="B26" i="9"/>
  <c r="J26" i="9"/>
  <c r="K26" i="9"/>
  <c r="O26" i="9" s="1"/>
  <c r="M2" i="8"/>
  <c r="D4" i="8"/>
  <c r="M4" i="8"/>
  <c r="M6" i="8"/>
  <c r="O10" i="8"/>
  <c r="E12" i="8"/>
  <c r="E12" i="9" s="1"/>
  <c r="E12" i="10" s="1"/>
  <c r="F12" i="8"/>
  <c r="F12" i="9" s="1"/>
  <c r="F12" i="10" s="1"/>
  <c r="B13" i="8"/>
  <c r="E13" i="8"/>
  <c r="F13" i="8"/>
  <c r="L14" i="8"/>
  <c r="L10" i="8" s="1"/>
  <c r="M14" i="8"/>
  <c r="M10" i="8" s="1"/>
  <c r="N14" i="8"/>
  <c r="N10" i="8" s="1"/>
  <c r="J15" i="8"/>
  <c r="K15" i="8"/>
  <c r="O15" i="8" s="1"/>
  <c r="B16" i="8"/>
  <c r="J16" i="8"/>
  <c r="K16" i="8"/>
  <c r="L16" i="8" s="1"/>
  <c r="B17" i="8"/>
  <c r="J17" i="8"/>
  <c r="K17" i="8"/>
  <c r="M17" i="8" s="1"/>
  <c r="B18" i="8"/>
  <c r="J18" i="8"/>
  <c r="K18" i="8"/>
  <c r="L18" i="8" s="1"/>
  <c r="B19" i="8"/>
  <c r="J19" i="8"/>
  <c r="K19" i="8"/>
  <c r="L19" i="8" s="1"/>
  <c r="B20" i="8"/>
  <c r="J20" i="8"/>
  <c r="K20" i="8"/>
  <c r="L20" i="8" s="1"/>
  <c r="B21" i="8"/>
  <c r="J21" i="8"/>
  <c r="K21" i="8"/>
  <c r="L21" i="8" s="1"/>
  <c r="B22" i="8"/>
  <c r="J22" i="8"/>
  <c r="K22" i="8"/>
  <c r="M22" i="8" s="1"/>
  <c r="B23" i="8"/>
  <c r="J23" i="8"/>
  <c r="K23" i="8"/>
  <c r="L23" i="8" s="1"/>
  <c r="B24" i="8"/>
  <c r="J24" i="8"/>
  <c r="K24" i="8"/>
  <c r="O24" i="8" s="1"/>
  <c r="B25" i="8"/>
  <c r="J25" i="8"/>
  <c r="K25" i="8"/>
  <c r="M25" i="8" s="1"/>
  <c r="B26" i="8"/>
  <c r="J26" i="8"/>
  <c r="K26" i="8"/>
  <c r="M26" i="8" s="1"/>
  <c r="M2" i="7"/>
  <c r="D4" i="7"/>
  <c r="M4" i="7"/>
  <c r="M6" i="7"/>
  <c r="O10" i="7"/>
  <c r="B13" i="7"/>
  <c r="E13" i="7"/>
  <c r="F13" i="7"/>
  <c r="L14" i="7"/>
  <c r="L10" i="7" s="1"/>
  <c r="M14" i="7"/>
  <c r="M10" i="7" s="1"/>
  <c r="N14" i="7"/>
  <c r="N10" i="7" s="1"/>
  <c r="J15" i="7"/>
  <c r="K15" i="7"/>
  <c r="M15" i="7" s="1"/>
  <c r="B16" i="7"/>
  <c r="J16" i="7"/>
  <c r="K16" i="7"/>
  <c r="B17" i="7"/>
  <c r="J17" i="7"/>
  <c r="K17" i="7"/>
  <c r="B18" i="7"/>
  <c r="J18" i="7"/>
  <c r="K18" i="7"/>
  <c r="L18" i="7" s="1"/>
  <c r="B19" i="7"/>
  <c r="J19" i="7"/>
  <c r="K19" i="7"/>
  <c r="N19" i="7" s="1"/>
  <c r="B20" i="7"/>
  <c r="J20" i="7"/>
  <c r="K20" i="7"/>
  <c r="L20" i="7" s="1"/>
  <c r="B21" i="7"/>
  <c r="J21" i="7"/>
  <c r="K21" i="7"/>
  <c r="N21" i="7" s="1"/>
  <c r="B22" i="7"/>
  <c r="J22" i="7"/>
  <c r="K22" i="7"/>
  <c r="N22" i="7" s="1"/>
  <c r="B23" i="7"/>
  <c r="J23" i="7"/>
  <c r="K23" i="7"/>
  <c r="L23" i="7" s="1"/>
  <c r="B24" i="7"/>
  <c r="J24" i="7"/>
  <c r="K24" i="7"/>
  <c r="O24" i="7" s="1"/>
  <c r="B25" i="7"/>
  <c r="J25" i="7"/>
  <c r="K25" i="7"/>
  <c r="N25" i="7" s="1"/>
  <c r="B26" i="7"/>
  <c r="J26" i="7"/>
  <c r="K26" i="7"/>
  <c r="N26" i="7" s="1"/>
  <c r="M2" i="6"/>
  <c r="D4" i="6"/>
  <c r="M4" i="6"/>
  <c r="M6" i="6"/>
  <c r="O10" i="6"/>
  <c r="B13" i="6"/>
  <c r="E13" i="6"/>
  <c r="F13" i="6"/>
  <c r="L14" i="6"/>
  <c r="L10" i="6" s="1"/>
  <c r="M14" i="6"/>
  <c r="M10" i="6" s="1"/>
  <c r="N14" i="6"/>
  <c r="N10" i="6" s="1"/>
  <c r="J15" i="6"/>
  <c r="K15" i="6"/>
  <c r="O15" i="6" s="1"/>
  <c r="B16" i="6"/>
  <c r="J16" i="6"/>
  <c r="K16" i="6"/>
  <c r="M16" i="6" s="1"/>
  <c r="B17" i="6"/>
  <c r="J17" i="6"/>
  <c r="K17" i="6"/>
  <c r="N17" i="6" s="1"/>
  <c r="B18" i="6"/>
  <c r="J18" i="6"/>
  <c r="K18" i="6"/>
  <c r="M18" i="6" s="1"/>
  <c r="B19" i="6"/>
  <c r="J19" i="6"/>
  <c r="K19" i="6"/>
  <c r="L19" i="6" s="1"/>
  <c r="B20" i="6"/>
  <c r="J20" i="6"/>
  <c r="K20" i="6"/>
  <c r="L20" i="6" s="1"/>
  <c r="B21" i="6"/>
  <c r="J21" i="6"/>
  <c r="K21" i="6"/>
  <c r="N21" i="6" s="1"/>
  <c r="B22" i="6"/>
  <c r="J22" i="6"/>
  <c r="K22" i="6"/>
  <c r="L22" i="6" s="1"/>
  <c r="B23" i="6"/>
  <c r="J23" i="6"/>
  <c r="K23" i="6"/>
  <c r="M23" i="6" s="1"/>
  <c r="B24" i="6"/>
  <c r="J24" i="6"/>
  <c r="K24" i="6"/>
  <c r="O24" i="6" s="1"/>
  <c r="B25" i="6"/>
  <c r="J25" i="6"/>
  <c r="K25" i="6"/>
  <c r="M25" i="6" s="1"/>
  <c r="B26" i="6"/>
  <c r="J26" i="6"/>
  <c r="K26" i="6"/>
  <c r="L26" i="6" s="1"/>
  <c r="M2" i="5"/>
  <c r="D4" i="5"/>
  <c r="M4" i="5"/>
  <c r="M6" i="5"/>
  <c r="O10" i="5"/>
  <c r="E11" i="5"/>
  <c r="E11" i="6" s="1"/>
  <c r="E11" i="7" s="1"/>
  <c r="E11" i="8" s="1"/>
  <c r="E11" i="9" s="1"/>
  <c r="E11" i="10" s="1"/>
  <c r="E11" i="11" s="1"/>
  <c r="E11" i="12" s="1"/>
  <c r="E11" i="13" s="1"/>
  <c r="E11" i="14" s="1"/>
  <c r="E11" i="15" s="1"/>
  <c r="E11" i="16" s="1"/>
  <c r="F11" i="5"/>
  <c r="F11" i="6" s="1"/>
  <c r="F11" i="7" s="1"/>
  <c r="F11" i="8" s="1"/>
  <c r="F11" i="9" s="1"/>
  <c r="F11" i="10" s="1"/>
  <c r="F11" i="11" s="1"/>
  <c r="F11" i="12" s="1"/>
  <c r="F11" i="13" s="1"/>
  <c r="F11" i="14" s="1"/>
  <c r="F11" i="15" s="1"/>
  <c r="F11" i="16" s="1"/>
  <c r="E12" i="5"/>
  <c r="E12" i="6" s="1"/>
  <c r="E12" i="7" s="1"/>
  <c r="F12" i="5"/>
  <c r="F12" i="6" s="1"/>
  <c r="F12" i="7" s="1"/>
  <c r="E13" i="5"/>
  <c r="F13" i="5"/>
  <c r="L14" i="5"/>
  <c r="L10" i="5" s="1"/>
  <c r="M14" i="5"/>
  <c r="M10" i="5" s="1"/>
  <c r="N14" i="5"/>
  <c r="N10" i="5" s="1"/>
  <c r="J15" i="5"/>
  <c r="J16" i="5"/>
  <c r="K15" i="5"/>
  <c r="O15" i="5" s="1"/>
  <c r="B16" i="5"/>
  <c r="K16" i="5"/>
  <c r="L16" i="5" s="1"/>
  <c r="B17" i="5"/>
  <c r="J17" i="5"/>
  <c r="K17" i="5"/>
  <c r="N17" i="5" s="1"/>
  <c r="B18" i="5"/>
  <c r="J18" i="5"/>
  <c r="K18" i="5"/>
  <c r="M18" i="5" s="1"/>
  <c r="B19" i="5"/>
  <c r="J19" i="5"/>
  <c r="K19" i="5"/>
  <c r="L19" i="5" s="1"/>
  <c r="B20" i="5"/>
  <c r="J20" i="5"/>
  <c r="K20" i="5"/>
  <c r="O20" i="5" s="1"/>
  <c r="B21" i="5"/>
  <c r="J21" i="5"/>
  <c r="K21" i="5"/>
  <c r="O21" i="5" s="1"/>
  <c r="B22" i="5"/>
  <c r="J22" i="5"/>
  <c r="K22" i="5"/>
  <c r="O22" i="5" s="1"/>
  <c r="B23" i="5"/>
  <c r="J23" i="5"/>
  <c r="K23" i="5"/>
  <c r="N23" i="5" s="1"/>
  <c r="B24" i="5"/>
  <c r="J24" i="5"/>
  <c r="K24" i="5"/>
  <c r="N24" i="5" s="1"/>
  <c r="B25" i="5"/>
  <c r="J25" i="5"/>
  <c r="K25" i="5"/>
  <c r="N25" i="5" s="1"/>
  <c r="B26" i="5"/>
  <c r="J26" i="5"/>
  <c r="K26" i="5"/>
  <c r="O26" i="5" s="1"/>
  <c r="B5" i="2"/>
  <c r="L19" i="11"/>
  <c r="N19" i="11"/>
  <c r="L25" i="7"/>
  <c r="M19" i="11"/>
  <c r="L20" i="14"/>
  <c r="B13" i="5"/>
  <c r="O17" i="13"/>
  <c r="B13" i="13"/>
  <c r="O15" i="13"/>
  <c r="O20" i="14"/>
  <c r="L24" i="9"/>
  <c r="M25" i="7"/>
  <c r="O25" i="7"/>
  <c r="M19" i="8"/>
  <c r="O20" i="15"/>
  <c r="L23" i="16"/>
  <c r="L20" i="11"/>
  <c r="O20" i="11"/>
  <c r="O18" i="10"/>
  <c r="M18" i="10"/>
  <c r="N18" i="12"/>
  <c r="L18" i="12"/>
  <c r="N22" i="6"/>
  <c r="N23" i="15"/>
  <c r="M22" i="6"/>
  <c r="N24" i="16"/>
  <c r="O19" i="15"/>
  <c r="M25" i="9"/>
  <c r="L24" i="11"/>
  <c r="L25" i="16"/>
  <c r="M25" i="16"/>
  <c r="M15" i="16"/>
  <c r="L15" i="16"/>
  <c r="O15" i="16"/>
  <c r="L15" i="8"/>
  <c r="L15" i="11"/>
  <c r="O15" i="11"/>
  <c r="M15" i="11"/>
  <c r="O25" i="8"/>
  <c r="M17" i="15"/>
  <c r="N17" i="8"/>
  <c r="L17" i="8"/>
  <c r="N19" i="13"/>
  <c r="L17" i="13"/>
  <c r="L16" i="6"/>
  <c r="N16" i="14"/>
  <c r="M16" i="14"/>
  <c r="L19" i="12"/>
  <c r="L20" i="10"/>
  <c r="M24" i="13"/>
  <c r="O23" i="7"/>
  <c r="N24" i="10"/>
  <c r="N21" i="15"/>
  <c r="M21" i="15"/>
  <c r="L23" i="6"/>
  <c r="O23" i="6"/>
  <c r="M23" i="15"/>
  <c r="N17" i="15"/>
  <c r="O23" i="15"/>
  <c r="L17" i="5"/>
  <c r="N19" i="16"/>
  <c r="N22" i="13"/>
  <c r="O22" i="13"/>
  <c r="N25" i="9"/>
  <c r="O25" i="9"/>
  <c r="O21" i="9"/>
  <c r="M22" i="13"/>
  <c r="O23" i="9"/>
  <c r="M22" i="15"/>
  <c r="L21" i="15"/>
  <c r="O24" i="14"/>
  <c r="L24" i="13"/>
  <c r="N16" i="9"/>
  <c r="L16" i="9"/>
  <c r="N21" i="14"/>
  <c r="N19" i="9"/>
  <c r="O24" i="13"/>
  <c r="O21" i="15"/>
  <c r="O24" i="10"/>
  <c r="N18" i="10"/>
  <c r="L18" i="10"/>
  <c r="N24" i="11"/>
  <c r="O24" i="11"/>
  <c r="O15" i="15"/>
  <c r="M26" i="16"/>
  <c r="L16" i="13" l="1"/>
  <c r="O26" i="8"/>
  <c r="M21" i="7"/>
  <c r="O26" i="6"/>
  <c r="N26" i="6"/>
  <c r="M20" i="15"/>
  <c r="L24" i="5"/>
  <c r="O24" i="9"/>
  <c r="M21" i="14"/>
  <c r="M25" i="11"/>
  <c r="L25" i="11"/>
  <c r="M19" i="13"/>
  <c r="M24" i="5"/>
  <c r="M19" i="10"/>
  <c r="O20" i="16"/>
  <c r="L25" i="6"/>
  <c r="N16" i="13"/>
  <c r="N20" i="16"/>
  <c r="N22" i="8"/>
  <c r="N20" i="5"/>
  <c r="M26" i="5"/>
  <c r="L17" i="6"/>
  <c r="N25" i="11"/>
  <c r="N17" i="11"/>
  <c r="M21" i="6"/>
  <c r="L20" i="16"/>
  <c r="O22" i="8"/>
  <c r="O19" i="13"/>
  <c r="O24" i="5"/>
  <c r="M17" i="14"/>
  <c r="M18" i="15"/>
  <c r="M17" i="11"/>
  <c r="L21" i="14"/>
  <c r="M17" i="9"/>
  <c r="L17" i="12"/>
  <c r="L22" i="8"/>
  <c r="M16" i="13"/>
  <c r="L23" i="5"/>
  <c r="L16" i="16"/>
  <c r="O18" i="15"/>
  <c r="O25" i="5"/>
  <c r="O21" i="6"/>
  <c r="L17" i="11"/>
  <c r="N26" i="5"/>
  <c r="M25" i="5"/>
  <c r="M23" i="5"/>
  <c r="L24" i="8"/>
  <c r="N18" i="15"/>
  <c r="M24" i="10"/>
  <c r="N17" i="12"/>
  <c r="M22" i="7"/>
  <c r="O18" i="11"/>
  <c r="O21" i="16"/>
  <c r="M17" i="5"/>
  <c r="L22" i="11"/>
  <c r="M23" i="7"/>
  <c r="M20" i="10"/>
  <c r="O16" i="6"/>
  <c r="L15" i="13"/>
  <c r="M26" i="6"/>
  <c r="N20" i="13"/>
  <c r="N22" i="15"/>
  <c r="L20" i="15"/>
  <c r="M23" i="16"/>
  <c r="M19" i="16"/>
  <c r="M17" i="12"/>
  <c r="N18" i="11"/>
  <c r="N23" i="7"/>
  <c r="N16" i="6"/>
  <c r="O22" i="11"/>
  <c r="L21" i="7"/>
  <c r="L19" i="7"/>
  <c r="N22" i="11"/>
  <c r="O20" i="10"/>
  <c r="O17" i="5"/>
  <c r="O21" i="7"/>
  <c r="M19" i="7"/>
  <c r="L18" i="9"/>
  <c r="O19" i="7"/>
  <c r="L25" i="15"/>
  <c r="L22" i="7"/>
  <c r="N18" i="7"/>
  <c r="O21" i="12"/>
  <c r="N23" i="8"/>
  <c r="O23" i="5"/>
  <c r="N20" i="8"/>
  <c r="N22" i="12"/>
  <c r="L24" i="14"/>
  <c r="M24" i="15"/>
  <c r="M23" i="8"/>
  <c r="M23" i="12"/>
  <c r="N25" i="14"/>
  <c r="N16" i="8"/>
  <c r="L21" i="12"/>
  <c r="O23" i="8"/>
  <c r="L15" i="7"/>
  <c r="N23" i="6"/>
  <c r="L21" i="6"/>
  <c r="L19" i="10"/>
  <c r="O24" i="12"/>
  <c r="N21" i="12"/>
  <c r="N21" i="8"/>
  <c r="N21" i="16"/>
  <c r="M26" i="11"/>
  <c r="L18" i="6"/>
  <c r="N18" i="6"/>
  <c r="L25" i="14"/>
  <c r="M22" i="14"/>
  <c r="M21" i="11"/>
  <c r="L16" i="10"/>
  <c r="M20" i="5"/>
  <c r="O18" i="5"/>
  <c r="M21" i="10"/>
  <c r="N19" i="10"/>
  <c r="O26" i="12"/>
  <c r="M17" i="13"/>
  <c r="M24" i="7"/>
  <c r="O17" i="14"/>
  <c r="O15" i="12"/>
  <c r="L21" i="11"/>
  <c r="L24" i="7"/>
  <c r="M16" i="8"/>
  <c r="M15" i="12"/>
  <c r="O16" i="8"/>
  <c r="N17" i="14"/>
  <c r="N24" i="7"/>
  <c r="O25" i="15"/>
  <c r="N22" i="10"/>
  <c r="M18" i="9"/>
  <c r="O21" i="11"/>
  <c r="N25" i="15"/>
  <c r="L22" i="10"/>
  <c r="L20" i="9"/>
  <c r="M16" i="10"/>
  <c r="M25" i="14"/>
  <c r="N18" i="8"/>
  <c r="O23" i="12"/>
  <c r="L24" i="6"/>
  <c r="M21" i="16"/>
  <c r="J13" i="5"/>
  <c r="D6" i="5" s="1"/>
  <c r="E8" i="6" s="1"/>
  <c r="J13" i="6" s="1"/>
  <c r="D6" i="6" s="1"/>
  <c r="E8" i="7" s="1"/>
  <c r="J13" i="7" s="1"/>
  <c r="D6" i="7" s="1"/>
  <c r="E8" i="8" s="1"/>
  <c r="J13" i="8" s="1"/>
  <c r="D6" i="8" s="1"/>
  <c r="E8" i="9" s="1"/>
  <c r="J13" i="9" s="1"/>
  <c r="D6" i="9" s="1"/>
  <c r="E8" i="10" s="1"/>
  <c r="J13" i="10" s="1"/>
  <c r="D6" i="10" s="1"/>
  <c r="E8" i="11" s="1"/>
  <c r="J13" i="11" s="1"/>
  <c r="D6" i="11" s="1"/>
  <c r="E8" i="12" s="1"/>
  <c r="J13" i="12" s="1"/>
  <c r="D6" i="12" s="1"/>
  <c r="E8" i="13" s="1"/>
  <c r="J13" i="13" s="1"/>
  <c r="D6" i="13" s="1"/>
  <c r="E8" i="14" s="1"/>
  <c r="J13" i="14" s="1"/>
  <c r="D6" i="14" s="1"/>
  <c r="E8" i="15" s="1"/>
  <c r="J13" i="15" s="1"/>
  <c r="D6" i="15" s="1"/>
  <c r="E8" i="16" s="1"/>
  <c r="J13" i="16" s="1"/>
  <c r="D6" i="16" s="1"/>
  <c r="L15" i="5"/>
  <c r="M15" i="5"/>
  <c r="N15" i="5"/>
  <c r="O20" i="6"/>
  <c r="M26" i="9"/>
  <c r="L23" i="14"/>
  <c r="O17" i="10"/>
  <c r="L21" i="5"/>
  <c r="L18" i="13"/>
  <c r="L22" i="14"/>
  <c r="N25" i="10"/>
  <c r="O18" i="7"/>
  <c r="M15" i="13"/>
  <c r="O17" i="16"/>
  <c r="O26" i="10"/>
  <c r="L26" i="12"/>
  <c r="O17" i="8"/>
  <c r="M16" i="5"/>
  <c r="N22" i="14"/>
  <c r="L24" i="12"/>
  <c r="M20" i="6"/>
  <c r="N26" i="9"/>
  <c r="M24" i="9"/>
  <c r="O22" i="9"/>
  <c r="M26" i="10"/>
  <c r="L15" i="10"/>
  <c r="O23" i="11"/>
  <c r="M24" i="12"/>
  <c r="M22" i="12"/>
  <c r="N19" i="14"/>
  <c r="N24" i="15"/>
  <c r="O23" i="14"/>
  <c r="O22" i="6"/>
  <c r="M19" i="14"/>
  <c r="N23" i="11"/>
  <c r="O23" i="10"/>
  <c r="L24" i="15"/>
  <c r="M15" i="14"/>
  <c r="N26" i="8"/>
  <c r="N23" i="9"/>
  <c r="K13" i="13"/>
  <c r="M20" i="8"/>
  <c r="O22" i="12"/>
  <c r="M26" i="12"/>
  <c r="N16" i="10"/>
  <c r="O16" i="14"/>
  <c r="N20" i="6"/>
  <c r="N15" i="12"/>
  <c r="L20" i="12"/>
  <c r="N21" i="5"/>
  <c r="L18" i="5"/>
  <c r="O24" i="16"/>
  <c r="N23" i="10"/>
  <c r="N15" i="15"/>
  <c r="L25" i="5"/>
  <c r="L26" i="16"/>
  <c r="M23" i="11"/>
  <c r="N15" i="7"/>
  <c r="L23" i="10"/>
  <c r="O18" i="13"/>
  <c r="N26" i="16"/>
  <c r="L19" i="16"/>
  <c r="L17" i="16"/>
  <c r="L26" i="10"/>
  <c r="K13" i="12"/>
  <c r="O15" i="7"/>
  <c r="O19" i="12"/>
  <c r="O19" i="8"/>
  <c r="L26" i="15"/>
  <c r="O25" i="10"/>
  <c r="N26" i="15"/>
  <c r="N23" i="14"/>
  <c r="M18" i="7"/>
  <c r="N25" i="12"/>
  <c r="M21" i="5"/>
  <c r="N17" i="16"/>
  <c r="O20" i="13"/>
  <c r="N18" i="13"/>
  <c r="N19" i="8"/>
  <c r="O18" i="9"/>
  <c r="O19" i="14"/>
  <c r="M19" i="12"/>
  <c r="M25" i="10"/>
  <c r="O19" i="6"/>
  <c r="M25" i="12"/>
  <c r="M20" i="13"/>
  <c r="L26" i="9"/>
  <c r="O16" i="9"/>
  <c r="O18" i="6"/>
  <c r="M18" i="12"/>
  <c r="K13" i="8"/>
  <c r="L17" i="7"/>
  <c r="N17" i="7"/>
  <c r="K13" i="7"/>
  <c r="M21" i="9"/>
  <c r="L21" i="9"/>
  <c r="N21" i="9"/>
  <c r="N18" i="16"/>
  <c r="L18" i="16"/>
  <c r="M18" i="16"/>
  <c r="O18" i="16"/>
  <c r="O18" i="14"/>
  <c r="O22" i="7"/>
  <c r="L15" i="9"/>
  <c r="M22" i="5"/>
  <c r="O17" i="7"/>
  <c r="N23" i="13"/>
  <c r="M23" i="13"/>
  <c r="L23" i="13"/>
  <c r="M16" i="15"/>
  <c r="O16" i="15"/>
  <c r="N16" i="15"/>
  <c r="M24" i="14"/>
  <c r="O26" i="15"/>
  <c r="M17" i="7"/>
  <c r="N26" i="11"/>
  <c r="L22" i="5"/>
  <c r="N22" i="5"/>
  <c r="K13" i="5"/>
  <c r="O21" i="8"/>
  <c r="M21" i="8"/>
  <c r="L25" i="13"/>
  <c r="M25" i="13"/>
  <c r="O25" i="13"/>
  <c r="N25" i="13"/>
  <c r="N16" i="7"/>
  <c r="L16" i="7"/>
  <c r="M16" i="7"/>
  <c r="O16" i="7"/>
  <c r="K13" i="9"/>
  <c r="N15" i="9"/>
  <c r="M23" i="9"/>
  <c r="L16" i="15"/>
  <c r="M15" i="9"/>
  <c r="O18" i="8"/>
  <c r="M18" i="8"/>
  <c r="L17" i="10"/>
  <c r="M17" i="10"/>
  <c r="M15" i="10"/>
  <c r="O15" i="10"/>
  <c r="K13" i="10"/>
  <c r="M16" i="12"/>
  <c r="N16" i="12"/>
  <c r="L16" i="12"/>
  <c r="N25" i="8"/>
  <c r="L25" i="8"/>
  <c r="M18" i="14"/>
  <c r="L18" i="14"/>
  <c r="K13" i="16"/>
  <c r="N24" i="6"/>
  <c r="M24" i="6"/>
  <c r="M26" i="7"/>
  <c r="L26" i="7"/>
  <c r="O26" i="7"/>
  <c r="N20" i="7"/>
  <c r="O20" i="7"/>
  <c r="M20" i="7"/>
  <c r="K13" i="14"/>
  <c r="O19" i="5"/>
  <c r="M19" i="5"/>
  <c r="N19" i="5"/>
  <c r="K12" i="8"/>
  <c r="K12" i="9" s="1"/>
  <c r="K12" i="10" s="1"/>
  <c r="O17" i="9"/>
  <c r="N17" i="9"/>
  <c r="K13" i="11"/>
  <c r="M15" i="6"/>
  <c r="K13" i="6"/>
  <c r="L15" i="6"/>
  <c r="N15" i="6"/>
  <c r="K12" i="5"/>
  <c r="K12" i="6" s="1"/>
  <c r="K12" i="7" s="1"/>
  <c r="L26" i="11"/>
  <c r="M26" i="14"/>
  <c r="L26" i="14"/>
  <c r="N26" i="14"/>
  <c r="K12" i="11"/>
  <c r="K12" i="12" s="1"/>
  <c r="K12" i="13" s="1"/>
  <c r="O19" i="9"/>
  <c r="M19" i="9"/>
  <c r="L19" i="9"/>
  <c r="M16" i="11"/>
  <c r="L16" i="11"/>
  <c r="N16" i="11"/>
  <c r="O21" i="13"/>
  <c r="M21" i="13"/>
  <c r="N21" i="13"/>
  <c r="M16" i="16"/>
  <c r="O16" i="16"/>
  <c r="O15" i="14"/>
  <c r="L26" i="8"/>
  <c r="L12" i="8" s="1"/>
  <c r="N21" i="10"/>
  <c r="M18" i="11"/>
  <c r="K11" i="5"/>
  <c r="K11" i="6" s="1"/>
  <c r="K11" i="7" s="1"/>
  <c r="K11" i="8" s="1"/>
  <c r="K11" i="9" s="1"/>
  <c r="K11" i="10" s="1"/>
  <c r="K11" i="11" s="1"/>
  <c r="K11" i="12" s="1"/>
  <c r="K11" i="13" s="1"/>
  <c r="K11" i="14" s="1"/>
  <c r="K11" i="15" s="1"/>
  <c r="K11" i="16" s="1"/>
  <c r="L17" i="15"/>
  <c r="O17" i="6"/>
  <c r="M17" i="6"/>
  <c r="M26" i="13"/>
  <c r="O25" i="12"/>
  <c r="O13" i="12" s="1"/>
  <c r="N15" i="8"/>
  <c r="O25" i="16"/>
  <c r="N16" i="5"/>
  <c r="L20" i="5"/>
  <c r="N22" i="9"/>
  <c r="N25" i="6"/>
  <c r="O20" i="9"/>
  <c r="N18" i="5"/>
  <c r="N19" i="15"/>
  <c r="N22" i="16"/>
  <c r="N15" i="14"/>
  <c r="M24" i="16"/>
  <c r="M22" i="16"/>
  <c r="O21" i="10"/>
  <c r="O20" i="8"/>
  <c r="O22" i="15"/>
  <c r="N26" i="13"/>
  <c r="M20" i="12"/>
  <c r="O16" i="5"/>
  <c r="M15" i="8"/>
  <c r="O23" i="16"/>
  <c r="M22" i="9"/>
  <c r="O25" i="6"/>
  <c r="N20" i="9"/>
  <c r="L19" i="15"/>
  <c r="N20" i="12"/>
  <c r="N24" i="8"/>
  <c r="L15" i="15"/>
  <c r="L22" i="16"/>
  <c r="K13" i="15"/>
  <c r="N19" i="6"/>
  <c r="M24" i="8"/>
  <c r="L26" i="13"/>
  <c r="L23" i="12"/>
  <c r="L26" i="5"/>
  <c r="N20" i="14"/>
  <c r="O22" i="10"/>
  <c r="M20" i="11"/>
  <c r="M19" i="6"/>
  <c r="K12" i="14"/>
  <c r="K12" i="15" s="1"/>
  <c r="K12" i="16" s="1"/>
  <c r="M13" i="15" l="1"/>
  <c r="O12" i="11"/>
  <c r="L12" i="9"/>
  <c r="L12" i="10" s="1"/>
  <c r="O13" i="11"/>
  <c r="O13" i="16"/>
  <c r="M12" i="5"/>
  <c r="M12" i="6" s="1"/>
  <c r="M12" i="7" s="1"/>
  <c r="L13" i="15"/>
  <c r="L13" i="5"/>
  <c r="N13" i="13"/>
  <c r="O13" i="9"/>
  <c r="L13" i="6"/>
  <c r="M13" i="7"/>
  <c r="M13" i="5"/>
  <c r="L13" i="14"/>
  <c r="L13" i="13"/>
  <c r="L13" i="12"/>
  <c r="M11" i="5"/>
  <c r="M11" i="6" s="1"/>
  <c r="M11" i="7" s="1"/>
  <c r="M11" i="8" s="1"/>
  <c r="M11" i="9" s="1"/>
  <c r="M11" i="10" s="1"/>
  <c r="M11" i="11" s="1"/>
  <c r="M11" i="12" s="1"/>
  <c r="M11" i="13" s="1"/>
  <c r="M11" i="14" s="1"/>
  <c r="M11" i="15" s="1"/>
  <c r="M11" i="16" s="1"/>
  <c r="M13" i="14"/>
  <c r="M13" i="10"/>
  <c r="O13" i="10"/>
  <c r="N13" i="16"/>
  <c r="O13" i="13"/>
  <c r="N13" i="15"/>
  <c r="N13" i="10"/>
  <c r="N12" i="11"/>
  <c r="N12" i="12" s="1"/>
  <c r="N12" i="13" s="1"/>
  <c r="N13" i="6"/>
  <c r="L13" i="8"/>
  <c r="N13" i="9"/>
  <c r="L13" i="16"/>
  <c r="L13" i="7"/>
  <c r="L13" i="10"/>
  <c r="M13" i="6"/>
  <c r="M13" i="12"/>
  <c r="O13" i="15"/>
  <c r="O13" i="6"/>
  <c r="O13" i="8"/>
  <c r="M12" i="8"/>
  <c r="M12" i="9" s="1"/>
  <c r="M12" i="10" s="1"/>
  <c r="M13" i="8"/>
  <c r="M13" i="9"/>
  <c r="O13" i="5"/>
  <c r="O11" i="5"/>
  <c r="O11" i="6" s="1"/>
  <c r="O11" i="7" s="1"/>
  <c r="O11" i="8" s="1"/>
  <c r="O11" i="9" s="1"/>
  <c r="O11" i="10" s="1"/>
  <c r="O11" i="11" s="1"/>
  <c r="O11" i="12" s="1"/>
  <c r="O11" i="13" s="1"/>
  <c r="O11" i="14" s="1"/>
  <c r="O11" i="15" s="1"/>
  <c r="O11" i="16" s="1"/>
  <c r="O12" i="5"/>
  <c r="O12" i="6" s="1"/>
  <c r="O12" i="7" s="1"/>
  <c r="N13" i="14"/>
  <c r="N12" i="14"/>
  <c r="N12" i="15" s="1"/>
  <c r="N12" i="16" s="1"/>
  <c r="N13" i="5"/>
  <c r="N12" i="5"/>
  <c r="N12" i="6" s="1"/>
  <c r="N12" i="7" s="1"/>
  <c r="N11" i="5"/>
  <c r="N11" i="6" s="1"/>
  <c r="N11" i="7" s="1"/>
  <c r="N11" i="8" s="1"/>
  <c r="N11" i="9" s="1"/>
  <c r="N11" i="10" s="1"/>
  <c r="N11" i="11" s="1"/>
  <c r="N11" i="12" s="1"/>
  <c r="N11" i="13" s="1"/>
  <c r="N11" i="14" s="1"/>
  <c r="N11" i="15" s="1"/>
  <c r="N11" i="16" s="1"/>
  <c r="M13" i="13"/>
  <c r="L11" i="5"/>
  <c r="L11" i="6" s="1"/>
  <c r="L11" i="7" s="1"/>
  <c r="L11" i="8" s="1"/>
  <c r="L11" i="9" s="1"/>
  <c r="L11" i="10" s="1"/>
  <c r="L11" i="11" s="1"/>
  <c r="L11" i="12" s="1"/>
  <c r="L11" i="13" s="1"/>
  <c r="L11" i="14" s="1"/>
  <c r="L11" i="15" s="1"/>
  <c r="L11" i="16" s="1"/>
  <c r="N13" i="8"/>
  <c r="N12" i="8"/>
  <c r="N12" i="9" s="1"/>
  <c r="N12" i="10" s="1"/>
  <c r="O12" i="14"/>
  <c r="O12" i="15" s="1"/>
  <c r="O12" i="16" s="1"/>
  <c r="O13" i="14"/>
  <c r="M12" i="11"/>
  <c r="M12" i="12" s="1"/>
  <c r="M12" i="13" s="1"/>
  <c r="M13" i="11"/>
  <c r="N13" i="11"/>
  <c r="N13" i="7"/>
  <c r="L12" i="14"/>
  <c r="L12" i="15" s="1"/>
  <c r="L12" i="16" s="1"/>
  <c r="M13" i="16"/>
  <c r="O12" i="8"/>
  <c r="O12" i="9" s="1"/>
  <c r="O12" i="10" s="1"/>
  <c r="N13" i="12"/>
  <c r="L13" i="9"/>
  <c r="L12" i="5"/>
  <c r="L12" i="6" s="1"/>
  <c r="L12" i="7" s="1"/>
  <c r="O13" i="7"/>
  <c r="M12" i="14"/>
  <c r="M12" i="15" s="1"/>
  <c r="M12" i="16" s="1"/>
  <c r="O12" i="12"/>
  <c r="O12" i="13" s="1"/>
  <c r="L12" i="11"/>
  <c r="L12" i="12" s="1"/>
  <c r="L12" i="13" s="1"/>
  <c r="L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4" authorId="0" shapeId="0" xr:uid="{00000000-0006-0000-0200-000001000000}">
      <text>
        <r>
          <rPr>
            <sz val="9"/>
            <color indexed="81"/>
            <rFont val="Tahoma"/>
            <family val="2"/>
          </rPr>
          <t>Ihre Buchhaltung oder auch die Steuerkanzlei ordnet bei mehreren Mandanten meist jedem ein Bearbeitungskürzel oder eine Nummer zu. Tragen Sie diese hier ein. Wenn Sie direkt mit dem Finanzamt kommunizieren, tragen Sie am besten Ihre Steuernummer ein.</t>
        </r>
      </text>
    </comment>
    <comment ref="B5" authorId="0" shapeId="0" xr:uid="{00000000-0006-0000-0200-000002000000}">
      <text>
        <r>
          <rPr>
            <sz val="9"/>
            <color indexed="81"/>
            <rFont val="Tahoma"/>
            <family val="2"/>
          </rPr>
          <t>Geben Sie hier entweder den Namen Ihrer Firma oder Ihren eigenen Namen ein. Wählen Sie eine Kurzfassung, so werden die Formblätter stets auf den ersten Blick erkannt.</t>
        </r>
      </text>
    </comment>
    <comment ref="B6" authorId="0" shapeId="0" xr:uid="{00000000-0006-0000-0200-000003000000}">
      <text>
        <r>
          <rPr>
            <sz val="9"/>
            <color indexed="81"/>
            <rFont val="Tahoma"/>
            <family val="2"/>
          </rPr>
          <t>Wenn Sie mehrere Mitarbeiter sind, sollten Sie hier Ihren Namen eingeben, damit man sich bei Rückfragen an Sie wenden kann.</t>
        </r>
      </text>
    </comment>
    <comment ref="B8" authorId="0" shapeId="0" xr:uid="{00000000-0006-0000-0200-000004000000}">
      <text>
        <r>
          <rPr>
            <sz val="9"/>
            <color indexed="81"/>
            <rFont val="Tahoma"/>
            <family val="2"/>
          </rPr>
          <t>Geben Sie hier den bei den Ausgaben gebräuchlichsten Mehrwertsteuersatz ein.</t>
        </r>
      </text>
    </comment>
    <comment ref="B9" authorId="0" shapeId="0" xr:uid="{00000000-0006-0000-0200-000005000000}">
      <text>
        <r>
          <rPr>
            <sz val="9"/>
            <color indexed="81"/>
            <rFont val="Tahoma"/>
            <family val="2"/>
          </rPr>
          <t>Geben Sie hier den bei den Ausgaben am zweithäufigsten benötigten Mehrwertsteuersatz ein.</t>
        </r>
      </text>
    </comment>
    <comment ref="B10" authorId="0" shapeId="0" xr:uid="{00000000-0006-0000-0200-000006000000}">
      <text>
        <r>
          <rPr>
            <sz val="9"/>
            <color indexed="81"/>
            <rFont val="Tahoma"/>
            <family val="2"/>
          </rPr>
          <t>Geben Sie hier den bei den Ausgaben am dritthäufigsten benötigten Mehrwertsteuersatz ein.</t>
        </r>
      </text>
    </comment>
    <comment ref="D10" authorId="0" shapeId="0" xr:uid="{00000000-0006-0000-0200-000007000000}">
      <text>
        <r>
          <rPr>
            <sz val="9"/>
            <color indexed="81"/>
            <rFont val="Tahoma"/>
            <family val="2"/>
          </rPr>
          <t>Im Bedarfsfall könnte hier ein 3.MwSt.-Satz eingegeben werden. Die Spalten dafür in den Eingabe-Tabellen sind in der Gratis-Datei ausgeblendet.
Das kostenlose Kassenbuch aus der Rubrik "Gratis" auf Auvista.de ist auf 2 beliebige MwSt.-Sätze begrenzt!</t>
        </r>
      </text>
    </comment>
    <comment ref="B12" authorId="0" shapeId="0" xr:uid="{00000000-0006-0000-0200-000008000000}">
      <text>
        <r>
          <rPr>
            <sz val="9"/>
            <color indexed="81"/>
            <rFont val="Tahoma"/>
            <family val="2"/>
          </rPr>
          <t>Jahreszahl als vierstellige Zahl angeben.</t>
        </r>
      </text>
    </comment>
    <comment ref="D12" authorId="0" shapeId="0" xr:uid="{00000000-0006-0000-0200-000009000000}">
      <text>
        <r>
          <rPr>
            <sz val="9"/>
            <color indexed="81"/>
            <rFont val="Tahoma"/>
            <family val="2"/>
          </rPr>
          <t>In einer leeren Datei die neue Jahreszahl als vierstellige Zahl angeben.
Das kostenlose Kassenbuch aus der Rubrik "Gratis" auf Auvista.de ist auf ein Jahr begrenzt!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B00-000001000000}">
      <text>
        <r>
          <rPr>
            <sz val="9"/>
            <color indexed="81"/>
            <rFont val="Tahoma"/>
            <family val="2"/>
          </rPr>
          <t>Beliebige Textzelle</t>
        </r>
      </text>
    </comment>
    <comment ref="E8" authorId="0" shapeId="0" xr:uid="{00000000-0006-0000-0B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B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B00-000004000000}">
      <text>
        <r>
          <rPr>
            <sz val="9"/>
            <color indexed="81"/>
            <rFont val="Tahoma"/>
            <family val="2"/>
          </rPr>
          <t>Anzahl registrierter Posten in diesem Monat</t>
        </r>
      </text>
    </comment>
    <comment ref="E10" authorId="2" shapeId="0" xr:uid="{00000000-0006-0000-0B00-000005000000}">
      <text>
        <r>
          <rPr>
            <sz val="9"/>
            <color indexed="81"/>
            <rFont val="Tahoma"/>
            <family val="2"/>
          </rPr>
          <t>Einnahmen - In diese Spalte tragen Sie alle Geldbeträge, welche die Barkasse auffüllen.</t>
        </r>
      </text>
    </comment>
    <comment ref="F10" authorId="2" shapeId="0" xr:uid="{00000000-0006-0000-0B00-000006000000}">
      <text>
        <r>
          <rPr>
            <sz val="9"/>
            <color indexed="81"/>
            <rFont val="Tahoma"/>
            <family val="2"/>
          </rPr>
          <t>Ausgaben - Tragen Sie hier die Geldbeträge ein, die man aus der Barkasse entnommen hat.</t>
        </r>
      </text>
    </comment>
    <comment ref="J10" authorId="2" shapeId="0" xr:uid="{00000000-0006-0000-0B00-000007000000}">
      <text>
        <r>
          <rPr>
            <sz val="9"/>
            <color indexed="81"/>
            <rFont val="Tahoma"/>
            <family val="2"/>
          </rPr>
          <t>Bestand - der Geldbestand in der Barkasse errechnet sich aus Einnahmen und Ausgaben.</t>
        </r>
      </text>
    </comment>
    <comment ref="K10" authorId="2" shapeId="0" xr:uid="{00000000-0006-0000-0B00-000008000000}">
      <text>
        <r>
          <rPr>
            <sz val="9"/>
            <color indexed="81"/>
            <rFont val="Tahoma"/>
            <family val="2"/>
          </rPr>
          <t>Umsatzsteuer - die Beträge errechnen sich, wenn Sie in Spalte % Umsatz-/Vorsteuer den Umsatzsteuersatz eingetragen haben.</t>
        </r>
      </text>
    </comment>
    <comment ref="B14" authorId="2" shapeId="0" xr:uid="{00000000-0006-0000-0B00-000009000000}">
      <text>
        <r>
          <rPr>
            <sz val="9"/>
            <color indexed="81"/>
            <rFont val="Tahoma"/>
            <family val="2"/>
          </rPr>
          <t>Lfd - bis auf die erste Nummer trägt sich die laufende Nummer hier von selbst in diese Spalte ein.</t>
        </r>
      </text>
    </comment>
    <comment ref="C14" authorId="2" shapeId="0" xr:uid="{00000000-0006-0000-0B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B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B00-00000C000000}">
      <text>
        <r>
          <rPr>
            <sz val="9"/>
            <color indexed="81"/>
            <rFont val="Tahoma"/>
            <family val="2"/>
          </rPr>
          <t>Einnahmen - in diese Spalte tragen Sie alle Geldbeträge, welche die Barkasse auffüllen.</t>
        </r>
      </text>
    </comment>
    <comment ref="F14" authorId="2" shapeId="0" xr:uid="{00000000-0006-0000-0B00-00000D000000}">
      <text>
        <r>
          <rPr>
            <sz val="9"/>
            <color indexed="81"/>
            <rFont val="Tahoma"/>
            <family val="2"/>
          </rPr>
          <t>Ausgaben - tragen Sie hier die Geldbeträge ein, die man aus der Barkasse entnommen hat.</t>
        </r>
      </text>
    </comment>
    <comment ref="G14" authorId="0" shapeId="0" xr:uid="{00000000-0006-0000-0B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B00-00000F000000}">
      <text>
        <r>
          <rPr>
            <sz val="9"/>
            <color indexed="81"/>
            <rFont val="Tahoma"/>
            <family val="2"/>
          </rPr>
          <t>Beleg-, Rechnungsnummer - bei Bedarf</t>
        </r>
      </text>
    </comment>
    <comment ref="I14" authorId="2" shapeId="0" xr:uid="{00000000-0006-0000-0B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B00-000011000000}">
      <text>
        <r>
          <rPr>
            <sz val="9"/>
            <color indexed="81"/>
            <rFont val="Tahoma"/>
            <family val="2"/>
          </rPr>
          <t>Bestand - der Geldbestand in der Barkasse errechnet sich aus Einnahmen und Ausgaben.</t>
        </r>
      </text>
    </comment>
    <comment ref="K14" authorId="2" shapeId="0" xr:uid="{00000000-0006-0000-0B00-000012000000}">
      <text>
        <r>
          <rPr>
            <sz val="9"/>
            <color indexed="81"/>
            <rFont val="Tahoma"/>
            <family val="2"/>
          </rPr>
          <t>Umsatzsteuer - die Beträge errechnen sich, wenn Sie in Spalte % Umsatz-/Vorsteuer den Umsatzsteuersatz eingetragen haben.</t>
        </r>
      </text>
    </comment>
    <comment ref="B15" authorId="2" shapeId="0" xr:uid="{00000000-0006-0000-0B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B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B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C00-000001000000}">
      <text>
        <r>
          <rPr>
            <sz val="9"/>
            <color indexed="81"/>
            <rFont val="Tahoma"/>
            <family val="2"/>
          </rPr>
          <t>Beliebige Textzelle</t>
        </r>
      </text>
    </comment>
    <comment ref="E8" authorId="0" shapeId="0" xr:uid="{00000000-0006-0000-0C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C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C00-000004000000}">
      <text>
        <r>
          <rPr>
            <sz val="9"/>
            <color indexed="81"/>
            <rFont val="Tahoma"/>
            <family val="2"/>
          </rPr>
          <t>Anzahl registrierter Posten in diesem Monat</t>
        </r>
      </text>
    </comment>
    <comment ref="E10" authorId="2" shapeId="0" xr:uid="{00000000-0006-0000-0C00-000005000000}">
      <text>
        <r>
          <rPr>
            <sz val="9"/>
            <color indexed="81"/>
            <rFont val="Tahoma"/>
            <family val="2"/>
          </rPr>
          <t>Einnahmen - In diese Spalte tragen Sie alle Geldbeträge, welche die Barkasse auffüllen.</t>
        </r>
      </text>
    </comment>
    <comment ref="F10" authorId="2" shapeId="0" xr:uid="{00000000-0006-0000-0C00-000006000000}">
      <text>
        <r>
          <rPr>
            <sz val="9"/>
            <color indexed="81"/>
            <rFont val="Tahoma"/>
            <family val="2"/>
          </rPr>
          <t>Ausgaben - Tragen Sie hier die Geldbeträge ein, die man aus der Barkasse entnommen hat.</t>
        </r>
      </text>
    </comment>
    <comment ref="J10" authorId="2" shapeId="0" xr:uid="{00000000-0006-0000-0C00-000007000000}">
      <text>
        <r>
          <rPr>
            <sz val="9"/>
            <color indexed="81"/>
            <rFont val="Tahoma"/>
            <family val="2"/>
          </rPr>
          <t>Bestand - der Geldbestand in der Barkasse errechnet sich aus Einnahmen und Ausgaben.</t>
        </r>
      </text>
    </comment>
    <comment ref="K10" authorId="2" shapeId="0" xr:uid="{00000000-0006-0000-0C00-000008000000}">
      <text>
        <r>
          <rPr>
            <sz val="9"/>
            <color indexed="81"/>
            <rFont val="Tahoma"/>
            <family val="2"/>
          </rPr>
          <t>Umsatzsteuer - die Beträge errechnen sich, wenn Sie in Spalte % Umsatz-/Vorsteuer den Umsatzsteuersatz eingetragen haben.</t>
        </r>
      </text>
    </comment>
    <comment ref="B14" authorId="2" shapeId="0" xr:uid="{00000000-0006-0000-0C00-000009000000}">
      <text>
        <r>
          <rPr>
            <sz val="9"/>
            <color indexed="81"/>
            <rFont val="Tahoma"/>
            <family val="2"/>
          </rPr>
          <t>Lfd - bis auf die erste Nummer trägt sich die laufende Nummer hier von selbst in diese Spalte ein.</t>
        </r>
      </text>
    </comment>
    <comment ref="C14" authorId="2" shapeId="0" xr:uid="{00000000-0006-0000-0C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C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C00-00000C000000}">
      <text>
        <r>
          <rPr>
            <sz val="9"/>
            <color indexed="81"/>
            <rFont val="Tahoma"/>
            <family val="2"/>
          </rPr>
          <t>Einnahmen - in diese Spalte tragen Sie alle Geldbeträge, welche die Barkasse auffüllen.</t>
        </r>
      </text>
    </comment>
    <comment ref="F14" authorId="2" shapeId="0" xr:uid="{00000000-0006-0000-0C00-00000D000000}">
      <text>
        <r>
          <rPr>
            <sz val="9"/>
            <color indexed="81"/>
            <rFont val="Tahoma"/>
            <family val="2"/>
          </rPr>
          <t>Ausgaben - tragen Sie hier die Geldbeträge ein, die man aus der Barkasse entnommen hat.</t>
        </r>
      </text>
    </comment>
    <comment ref="G14" authorId="0" shapeId="0" xr:uid="{00000000-0006-0000-0C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C00-00000F000000}">
      <text>
        <r>
          <rPr>
            <sz val="9"/>
            <color indexed="81"/>
            <rFont val="Tahoma"/>
            <family val="2"/>
          </rPr>
          <t>Beleg-, Rechnungsnummer - bei Bedarf</t>
        </r>
      </text>
    </comment>
    <comment ref="I14" authorId="2" shapeId="0" xr:uid="{00000000-0006-0000-0C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C00-000011000000}">
      <text>
        <r>
          <rPr>
            <sz val="9"/>
            <color indexed="81"/>
            <rFont val="Tahoma"/>
            <family val="2"/>
          </rPr>
          <t>Bestand - der Geldbestand in der Barkasse errechnet sich aus Einnahmen und Ausgaben.</t>
        </r>
      </text>
    </comment>
    <comment ref="K14" authorId="2" shapeId="0" xr:uid="{00000000-0006-0000-0C00-000012000000}">
      <text>
        <r>
          <rPr>
            <sz val="9"/>
            <color indexed="81"/>
            <rFont val="Tahoma"/>
            <family val="2"/>
          </rPr>
          <t>Umsatzsteuer - die Beträge errechnen sich, wenn Sie in Spalte % Umsatz-/Vorsteuer den Umsatzsteuersatz eingetragen haben.</t>
        </r>
      </text>
    </comment>
    <comment ref="B15" authorId="2" shapeId="0" xr:uid="{00000000-0006-0000-0C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C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C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D00-000001000000}">
      <text>
        <r>
          <rPr>
            <sz val="9"/>
            <color indexed="81"/>
            <rFont val="Tahoma"/>
            <family val="2"/>
          </rPr>
          <t>Beliebige Textzelle</t>
        </r>
      </text>
    </comment>
    <comment ref="E8" authorId="0" shapeId="0" xr:uid="{00000000-0006-0000-0D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D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D00-000004000000}">
      <text>
        <r>
          <rPr>
            <sz val="9"/>
            <color indexed="81"/>
            <rFont val="Tahoma"/>
            <family val="2"/>
          </rPr>
          <t>Anzahl registrierter Posten in diesem Monat</t>
        </r>
      </text>
    </comment>
    <comment ref="E10" authorId="2" shapeId="0" xr:uid="{00000000-0006-0000-0D00-000005000000}">
      <text>
        <r>
          <rPr>
            <sz val="9"/>
            <color indexed="81"/>
            <rFont val="Tahoma"/>
            <family val="2"/>
          </rPr>
          <t>Einnahmen - In diese Spalte tragen Sie alle Geldbeträge, welche die Barkasse auffüllen.</t>
        </r>
      </text>
    </comment>
    <comment ref="F10" authorId="2" shapeId="0" xr:uid="{00000000-0006-0000-0D00-000006000000}">
      <text>
        <r>
          <rPr>
            <sz val="9"/>
            <color indexed="81"/>
            <rFont val="Tahoma"/>
            <family val="2"/>
          </rPr>
          <t>Ausgaben - Tragen Sie hier die Geldbeträge ein, die man aus der Barkasse entnommen hat.</t>
        </r>
      </text>
    </comment>
    <comment ref="J10" authorId="2" shapeId="0" xr:uid="{00000000-0006-0000-0D00-000007000000}">
      <text>
        <r>
          <rPr>
            <sz val="9"/>
            <color indexed="81"/>
            <rFont val="Tahoma"/>
            <family val="2"/>
          </rPr>
          <t>Bestand - der Geldbestand in der Barkasse errechnet sich aus Einnahmen und Ausgaben.</t>
        </r>
      </text>
    </comment>
    <comment ref="K10" authorId="2" shapeId="0" xr:uid="{00000000-0006-0000-0D00-000008000000}">
      <text>
        <r>
          <rPr>
            <sz val="9"/>
            <color indexed="81"/>
            <rFont val="Tahoma"/>
            <family val="2"/>
          </rPr>
          <t>Umsatzsteuer - die Beträge errechnen sich, wenn Sie in Spalte % Umsatz-/Vorsteuer den Umsatzsteuersatz eingetragen haben.</t>
        </r>
      </text>
    </comment>
    <comment ref="B14" authorId="2" shapeId="0" xr:uid="{00000000-0006-0000-0D00-000009000000}">
      <text>
        <r>
          <rPr>
            <sz val="9"/>
            <color indexed="81"/>
            <rFont val="Tahoma"/>
            <family val="2"/>
          </rPr>
          <t>Lfd - bis auf die erste Nummer trägt sich die laufende Nummer hier von selbst in diese Spalte ein.</t>
        </r>
      </text>
    </comment>
    <comment ref="C14" authorId="2" shapeId="0" xr:uid="{00000000-0006-0000-0D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D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D00-00000C000000}">
      <text>
        <r>
          <rPr>
            <sz val="9"/>
            <color indexed="81"/>
            <rFont val="Tahoma"/>
            <family val="2"/>
          </rPr>
          <t>Einnahmen - in diese Spalte tragen Sie alle Geldbeträge, welche die Barkasse auffüllen.</t>
        </r>
      </text>
    </comment>
    <comment ref="F14" authorId="2" shapeId="0" xr:uid="{00000000-0006-0000-0D00-00000D000000}">
      <text>
        <r>
          <rPr>
            <sz val="9"/>
            <color indexed="81"/>
            <rFont val="Tahoma"/>
            <family val="2"/>
          </rPr>
          <t>Ausgaben - tragen Sie hier die Geldbeträge ein, die man aus der Barkasse entnommen hat.</t>
        </r>
      </text>
    </comment>
    <comment ref="G14" authorId="0" shapeId="0" xr:uid="{00000000-0006-0000-0D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D00-00000F000000}">
      <text>
        <r>
          <rPr>
            <sz val="9"/>
            <color indexed="81"/>
            <rFont val="Tahoma"/>
            <family val="2"/>
          </rPr>
          <t>Beleg-, Rechnungsnummer - bei Bedarf</t>
        </r>
      </text>
    </comment>
    <comment ref="I14" authorId="2" shapeId="0" xr:uid="{00000000-0006-0000-0D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D00-000011000000}">
      <text>
        <r>
          <rPr>
            <sz val="9"/>
            <color indexed="81"/>
            <rFont val="Tahoma"/>
            <family val="2"/>
          </rPr>
          <t>Bestand - der Geldbestand in der Barkasse errechnet sich aus Einnahmen und Ausgaben.</t>
        </r>
      </text>
    </comment>
    <comment ref="K14" authorId="2" shapeId="0" xr:uid="{00000000-0006-0000-0D00-000012000000}">
      <text>
        <r>
          <rPr>
            <sz val="9"/>
            <color indexed="81"/>
            <rFont val="Tahoma"/>
            <family val="2"/>
          </rPr>
          <t>Umsatzsteuer - die Beträge errechnen sich, wenn Sie in Spalte % Umsatz-/Vorsteuer den Umsatzsteuersatz eingetragen haben.</t>
        </r>
      </text>
    </comment>
    <comment ref="B15" authorId="2" shapeId="0" xr:uid="{00000000-0006-0000-0D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D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D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E00-000001000000}">
      <text>
        <r>
          <rPr>
            <sz val="9"/>
            <color indexed="81"/>
            <rFont val="Tahoma"/>
            <family val="2"/>
          </rPr>
          <t>Beliebige Textzelle</t>
        </r>
      </text>
    </comment>
    <comment ref="E8" authorId="0" shapeId="0" xr:uid="{00000000-0006-0000-0E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E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E00-000004000000}">
      <text>
        <r>
          <rPr>
            <sz val="9"/>
            <color indexed="81"/>
            <rFont val="Tahoma"/>
            <family val="2"/>
          </rPr>
          <t>Anzahl registrierter Posten in diesem Monat</t>
        </r>
      </text>
    </comment>
    <comment ref="E10" authorId="2" shapeId="0" xr:uid="{00000000-0006-0000-0E00-000005000000}">
      <text>
        <r>
          <rPr>
            <sz val="9"/>
            <color indexed="81"/>
            <rFont val="Tahoma"/>
            <family val="2"/>
          </rPr>
          <t>Einnahmen - In diese Spalte tragen Sie alle Geldbeträge, welche die Barkasse auffüllen.</t>
        </r>
      </text>
    </comment>
    <comment ref="F10" authorId="2" shapeId="0" xr:uid="{00000000-0006-0000-0E00-000006000000}">
      <text>
        <r>
          <rPr>
            <sz val="9"/>
            <color indexed="81"/>
            <rFont val="Tahoma"/>
            <family val="2"/>
          </rPr>
          <t>Ausgaben - Tragen Sie hier die Geldbeträge ein, die man aus der Barkasse entnommen hat.</t>
        </r>
      </text>
    </comment>
    <comment ref="J10" authorId="2" shapeId="0" xr:uid="{00000000-0006-0000-0E00-000007000000}">
      <text>
        <r>
          <rPr>
            <sz val="9"/>
            <color indexed="81"/>
            <rFont val="Tahoma"/>
            <family val="2"/>
          </rPr>
          <t>Bestand - der Geldbestand in der Barkasse errechnet sich aus Einnahmen und Ausgaben.</t>
        </r>
      </text>
    </comment>
    <comment ref="K10" authorId="2" shapeId="0" xr:uid="{00000000-0006-0000-0E00-000008000000}">
      <text>
        <r>
          <rPr>
            <sz val="9"/>
            <color indexed="81"/>
            <rFont val="Tahoma"/>
            <family val="2"/>
          </rPr>
          <t>Umsatzsteuer - die Beträge errechnen sich, wenn Sie in Spalte % Umsatz-/Vorsteuer den Umsatzsteuersatz eingetragen haben.</t>
        </r>
      </text>
    </comment>
    <comment ref="B14" authorId="2" shapeId="0" xr:uid="{00000000-0006-0000-0E00-000009000000}">
      <text>
        <r>
          <rPr>
            <sz val="9"/>
            <color indexed="81"/>
            <rFont val="Tahoma"/>
            <family val="2"/>
          </rPr>
          <t>Lfd - bis auf die erste Nummer trägt sich die laufende Nummer hier von selbst in diese Spalte ein.</t>
        </r>
      </text>
    </comment>
    <comment ref="C14" authorId="2" shapeId="0" xr:uid="{00000000-0006-0000-0E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E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E00-00000C000000}">
      <text>
        <r>
          <rPr>
            <sz val="9"/>
            <color indexed="81"/>
            <rFont val="Tahoma"/>
            <family val="2"/>
          </rPr>
          <t>Einnahmen - in diese Spalte tragen Sie alle Geldbeträge, welche die Barkasse auffüllen.</t>
        </r>
      </text>
    </comment>
    <comment ref="F14" authorId="2" shapeId="0" xr:uid="{00000000-0006-0000-0E00-00000D000000}">
      <text>
        <r>
          <rPr>
            <sz val="9"/>
            <color indexed="81"/>
            <rFont val="Tahoma"/>
            <family val="2"/>
          </rPr>
          <t>Ausgaben - tragen Sie hier die Geldbeträge ein, die man aus der Barkasse entnommen hat.</t>
        </r>
      </text>
    </comment>
    <comment ref="G14" authorId="0" shapeId="0" xr:uid="{00000000-0006-0000-0E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E00-00000F000000}">
      <text>
        <r>
          <rPr>
            <sz val="9"/>
            <color indexed="81"/>
            <rFont val="Tahoma"/>
            <family val="2"/>
          </rPr>
          <t>Beleg-, Rechnungsnummer - bei Bedarf</t>
        </r>
      </text>
    </comment>
    <comment ref="I14" authorId="2" shapeId="0" xr:uid="{00000000-0006-0000-0E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E00-000011000000}">
      <text>
        <r>
          <rPr>
            <sz val="9"/>
            <color indexed="81"/>
            <rFont val="Tahoma"/>
            <family val="2"/>
          </rPr>
          <t>Bestand - der Geldbestand in der Barkasse errechnet sich aus Einnahmen und Ausgaben.</t>
        </r>
      </text>
    </comment>
    <comment ref="K14" authorId="2" shapeId="0" xr:uid="{00000000-0006-0000-0E00-000012000000}">
      <text>
        <r>
          <rPr>
            <sz val="9"/>
            <color indexed="81"/>
            <rFont val="Tahoma"/>
            <family val="2"/>
          </rPr>
          <t>Umsatzsteuer - die Beträge errechnen sich, wenn Sie in Spalte % Umsatz-/Vorsteuer den Umsatzsteuersatz eingetragen haben.</t>
        </r>
      </text>
    </comment>
    <comment ref="B15" authorId="2" shapeId="0" xr:uid="{00000000-0006-0000-0E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E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E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300-000001000000}">
      <text>
        <r>
          <rPr>
            <sz val="9"/>
            <color indexed="81"/>
            <rFont val="Tahoma"/>
            <family val="2"/>
          </rPr>
          <t>Beliebige Textzelle</t>
        </r>
      </text>
    </comment>
    <comment ref="E8" authorId="0" shapeId="0" xr:uid="{00000000-0006-0000-0300-000002000000}">
      <text>
        <r>
          <rPr>
            <sz val="9"/>
            <color indexed="81"/>
            <rFont val="Tahoma"/>
            <family val="2"/>
          </rPr>
          <t>Hier in E8 geben Sie den Betrag ein, den Sie aus dem Vormonat übernehmen.</t>
        </r>
      </text>
    </comment>
    <comment ref="M9" authorId="1" shapeId="0" xr:uid="{00000000-0006-0000-03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300-000004000000}">
      <text>
        <r>
          <rPr>
            <sz val="9"/>
            <color indexed="81"/>
            <rFont val="Tahoma"/>
            <family val="2"/>
          </rPr>
          <t>Anzahl registrierter Posten in diesem Monat</t>
        </r>
      </text>
    </comment>
    <comment ref="E10" authorId="2" shapeId="0" xr:uid="{00000000-0006-0000-0300-000005000000}">
      <text>
        <r>
          <rPr>
            <sz val="9"/>
            <color indexed="81"/>
            <rFont val="Tahoma"/>
            <family val="2"/>
          </rPr>
          <t>Einnahmen - In diese Spalte tragen Sie alle Geldbeträge, welche die Barkasse auffüllen.</t>
        </r>
      </text>
    </comment>
    <comment ref="F10" authorId="2" shapeId="0" xr:uid="{00000000-0006-0000-0300-000006000000}">
      <text>
        <r>
          <rPr>
            <sz val="9"/>
            <color indexed="81"/>
            <rFont val="Tahoma"/>
            <family val="2"/>
          </rPr>
          <t>Ausgaben - Tragen Sie hier die Geldbeträge ein, die man aus der Barkasse entnommen hat.</t>
        </r>
      </text>
    </comment>
    <comment ref="J10" authorId="2" shapeId="0" xr:uid="{00000000-0006-0000-0300-000007000000}">
      <text>
        <r>
          <rPr>
            <sz val="9"/>
            <color indexed="81"/>
            <rFont val="Tahoma"/>
            <family val="2"/>
          </rPr>
          <t>Bestand - der Geldbestand in der Barkasse errechnet sich aus Einnahmen und Ausgaben.</t>
        </r>
      </text>
    </comment>
    <comment ref="K10" authorId="2" shapeId="0" xr:uid="{00000000-0006-0000-0300-000008000000}">
      <text>
        <r>
          <rPr>
            <sz val="9"/>
            <color indexed="81"/>
            <rFont val="Tahoma"/>
            <family val="2"/>
          </rPr>
          <t>Umsatzsteuer - die Beträge errechnen sich, wenn Sie in Spalte % Umsatz-/Vorsteuer den Umsatzsteuersatz eingetragen haben.</t>
        </r>
      </text>
    </comment>
    <comment ref="B14" authorId="2" shapeId="0" xr:uid="{00000000-0006-0000-0300-000009000000}">
      <text>
        <r>
          <rPr>
            <sz val="9"/>
            <color indexed="81"/>
            <rFont val="Tahoma"/>
            <family val="2"/>
          </rPr>
          <t>Lfd - bis auf die erste Nummer trägt sich die laufende Nummer hier von selbst in diese Spalte ein.</t>
        </r>
      </text>
    </comment>
    <comment ref="C14" authorId="2" shapeId="0" xr:uid="{00000000-0006-0000-03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3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300-00000C000000}">
      <text>
        <r>
          <rPr>
            <sz val="9"/>
            <color indexed="81"/>
            <rFont val="Tahoma"/>
            <family val="2"/>
          </rPr>
          <t>Einnahmen - in diese Spalte tragen Sie alle Geldbeträge, welche die Barkasse auffüllen.</t>
        </r>
      </text>
    </comment>
    <comment ref="F14" authorId="2" shapeId="0" xr:uid="{00000000-0006-0000-0300-00000D000000}">
      <text>
        <r>
          <rPr>
            <sz val="9"/>
            <color indexed="81"/>
            <rFont val="Tahoma"/>
            <family val="2"/>
          </rPr>
          <t>Ausgaben - tragen Sie hier die Geldbeträge ein, die man aus der Barkasse entnommen hat.</t>
        </r>
      </text>
    </comment>
    <comment ref="G14" authorId="0" shapeId="0" xr:uid="{00000000-0006-0000-03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300-00000F000000}">
      <text>
        <r>
          <rPr>
            <sz val="9"/>
            <color indexed="81"/>
            <rFont val="Tahoma"/>
            <family val="2"/>
          </rPr>
          <t>Beleg-, Rechnungsnummer - bei Bedarf</t>
        </r>
      </text>
    </comment>
    <comment ref="I14" authorId="2" shapeId="0" xr:uid="{00000000-0006-0000-03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300-000011000000}">
      <text>
        <r>
          <rPr>
            <sz val="9"/>
            <color indexed="81"/>
            <rFont val="Tahoma"/>
            <family val="2"/>
          </rPr>
          <t>Bestand - der Geldbestand in der Barkasse errechnet sich aus Einnahmen und Ausgaben.</t>
        </r>
      </text>
    </comment>
    <comment ref="K14" authorId="2" shapeId="0" xr:uid="{00000000-0006-0000-0300-000012000000}">
      <text>
        <r>
          <rPr>
            <sz val="9"/>
            <color indexed="81"/>
            <rFont val="Tahoma"/>
            <family val="2"/>
          </rPr>
          <t>Umsatzsteuer - die Beträge errechnen sich, wenn Sie in Spalte % Umsatz-/Vorsteuer den Umsatzsteuersatz eingetragen haben.</t>
        </r>
      </text>
    </comment>
    <comment ref="B15" authorId="2" shapeId="0" xr:uid="{00000000-0006-0000-0300-000013000000}">
      <text>
        <r>
          <rPr>
            <sz val="9"/>
            <color indexed="81"/>
            <rFont val="Tahoma"/>
            <family val="2"/>
          </rPr>
          <t>Hier geben Sie die erste laufende Nummer dieser Datei ein.
Wir empfehlen, diese Nummer nicht mehr zu ändern, wenn Sie schon Ausgabeposten eingetragen haben.</t>
        </r>
      </text>
    </comment>
    <comment ref="E16" authorId="2" shapeId="0" xr:uid="{00000000-0006-0000-03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3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400-000001000000}">
      <text>
        <r>
          <rPr>
            <sz val="9"/>
            <color indexed="81"/>
            <rFont val="Tahoma"/>
            <family val="2"/>
          </rPr>
          <t>Beliebige Textzelle</t>
        </r>
      </text>
    </comment>
    <comment ref="E8" authorId="0" shapeId="0" xr:uid="{00000000-0006-0000-04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4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400-000004000000}">
      <text>
        <r>
          <rPr>
            <sz val="9"/>
            <color indexed="81"/>
            <rFont val="Tahoma"/>
            <family val="2"/>
          </rPr>
          <t>Anzahl registrierter Posten in diesem Monat</t>
        </r>
      </text>
    </comment>
    <comment ref="E10" authorId="2" shapeId="0" xr:uid="{00000000-0006-0000-0400-000005000000}">
      <text>
        <r>
          <rPr>
            <sz val="9"/>
            <color indexed="81"/>
            <rFont val="Tahoma"/>
            <family val="2"/>
          </rPr>
          <t>Einnahmen - In diese Spalte tragen Sie alle Geldbeträge, welche die Barkasse auffüllen.</t>
        </r>
      </text>
    </comment>
    <comment ref="F10" authorId="2" shapeId="0" xr:uid="{00000000-0006-0000-0400-000006000000}">
      <text>
        <r>
          <rPr>
            <sz val="9"/>
            <color indexed="81"/>
            <rFont val="Tahoma"/>
            <family val="2"/>
          </rPr>
          <t>Ausgaben - Tragen Sie hier die Geldbeträge ein, die man aus der Barkasse entnommen hat.</t>
        </r>
      </text>
    </comment>
    <comment ref="J10" authorId="2" shapeId="0" xr:uid="{00000000-0006-0000-0400-000007000000}">
      <text>
        <r>
          <rPr>
            <sz val="9"/>
            <color indexed="81"/>
            <rFont val="Tahoma"/>
            <family val="2"/>
          </rPr>
          <t>Bestand - der Geldbestand in der Barkasse errechnet sich aus Einnahmen und Ausgaben.</t>
        </r>
      </text>
    </comment>
    <comment ref="K10" authorId="2" shapeId="0" xr:uid="{00000000-0006-0000-0400-000008000000}">
      <text>
        <r>
          <rPr>
            <sz val="9"/>
            <color indexed="81"/>
            <rFont val="Tahoma"/>
            <family val="2"/>
          </rPr>
          <t>Umsatzsteuer - die Beträge errechnen sich, wenn Sie in Spalte % Umsatz-/Vorsteuer den Umsatzsteuersatz eingetragen haben.</t>
        </r>
      </text>
    </comment>
    <comment ref="B14" authorId="2" shapeId="0" xr:uid="{00000000-0006-0000-0400-000009000000}">
      <text>
        <r>
          <rPr>
            <sz val="9"/>
            <color indexed="81"/>
            <rFont val="Tahoma"/>
            <family val="2"/>
          </rPr>
          <t>Lfd - bis auf die erste Nummer trägt sich die laufende Nummer hier von selbst in diese Spalte ein.</t>
        </r>
      </text>
    </comment>
    <comment ref="C14" authorId="2" shapeId="0" xr:uid="{00000000-0006-0000-04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4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400-00000C000000}">
      <text>
        <r>
          <rPr>
            <sz val="9"/>
            <color indexed="81"/>
            <rFont val="Tahoma"/>
            <family val="2"/>
          </rPr>
          <t>Einnahmen - in diese Spalte tragen Sie alle Geldbeträge, welche die Barkasse auffüllen.</t>
        </r>
      </text>
    </comment>
    <comment ref="F14" authorId="2" shapeId="0" xr:uid="{00000000-0006-0000-0400-00000D000000}">
      <text>
        <r>
          <rPr>
            <sz val="9"/>
            <color indexed="81"/>
            <rFont val="Tahoma"/>
            <family val="2"/>
          </rPr>
          <t>Ausgaben - tragen Sie hier die Geldbeträge ein, die man aus der Barkasse entnommen hat.</t>
        </r>
      </text>
    </comment>
    <comment ref="G14" authorId="0" shapeId="0" xr:uid="{00000000-0006-0000-04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400-00000F000000}">
      <text>
        <r>
          <rPr>
            <sz val="9"/>
            <color indexed="81"/>
            <rFont val="Tahoma"/>
            <family val="2"/>
          </rPr>
          <t>Beleg-, Rechnungsnummer - bei Bedarf</t>
        </r>
      </text>
    </comment>
    <comment ref="I14" authorId="2" shapeId="0" xr:uid="{00000000-0006-0000-04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400-000011000000}">
      <text>
        <r>
          <rPr>
            <sz val="9"/>
            <color indexed="81"/>
            <rFont val="Tahoma"/>
            <family val="2"/>
          </rPr>
          <t>Bestand - der Geldbestand in der Barkasse errechnet sich aus Einnahmen und Ausgaben.</t>
        </r>
      </text>
    </comment>
    <comment ref="K14" authorId="2" shapeId="0" xr:uid="{00000000-0006-0000-0400-000012000000}">
      <text>
        <r>
          <rPr>
            <sz val="9"/>
            <color indexed="81"/>
            <rFont val="Tahoma"/>
            <family val="2"/>
          </rPr>
          <t>Umsatzsteuer - die Beträge errechnen sich, wenn Sie in Spalte % Umsatz-/Vorsteuer den Umsatzsteuersatz eingetragen haben.</t>
        </r>
      </text>
    </comment>
    <comment ref="B15" authorId="2" shapeId="0" xr:uid="{00000000-0006-0000-04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4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4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500-000001000000}">
      <text>
        <r>
          <rPr>
            <sz val="9"/>
            <color indexed="81"/>
            <rFont val="Tahoma"/>
            <family val="2"/>
          </rPr>
          <t>Beliebige Textzelle</t>
        </r>
      </text>
    </comment>
    <comment ref="E8" authorId="0" shapeId="0" xr:uid="{00000000-0006-0000-05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5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500-000004000000}">
      <text>
        <r>
          <rPr>
            <sz val="9"/>
            <color indexed="81"/>
            <rFont val="Tahoma"/>
            <family val="2"/>
          </rPr>
          <t>Anzahl registrierter Posten in diesem Monat</t>
        </r>
      </text>
    </comment>
    <comment ref="E10" authorId="2" shapeId="0" xr:uid="{00000000-0006-0000-0500-000005000000}">
      <text>
        <r>
          <rPr>
            <sz val="9"/>
            <color indexed="81"/>
            <rFont val="Tahoma"/>
            <family val="2"/>
          </rPr>
          <t>Einnahmen - In diese Spalte tragen Sie alle Geldbeträge, welche die Barkasse auffüllen.</t>
        </r>
      </text>
    </comment>
    <comment ref="F10" authorId="2" shapeId="0" xr:uid="{00000000-0006-0000-0500-000006000000}">
      <text>
        <r>
          <rPr>
            <sz val="9"/>
            <color indexed="81"/>
            <rFont val="Tahoma"/>
            <family val="2"/>
          </rPr>
          <t>Ausgaben - Tragen Sie hier die Geldbeträge ein, die man aus der Barkasse entnommen hat.</t>
        </r>
      </text>
    </comment>
    <comment ref="J10" authorId="2" shapeId="0" xr:uid="{00000000-0006-0000-0500-000007000000}">
      <text>
        <r>
          <rPr>
            <sz val="9"/>
            <color indexed="81"/>
            <rFont val="Tahoma"/>
            <family val="2"/>
          </rPr>
          <t>Bestand - der Geldbestand in der Barkasse errechnet sich aus Einnahmen und Ausgaben.</t>
        </r>
      </text>
    </comment>
    <comment ref="K10" authorId="2" shapeId="0" xr:uid="{00000000-0006-0000-0500-000008000000}">
      <text>
        <r>
          <rPr>
            <sz val="9"/>
            <color indexed="81"/>
            <rFont val="Tahoma"/>
            <family val="2"/>
          </rPr>
          <t>Umsatzsteuer - die Beträge errechnen sich, wenn Sie in Spalte % Umsatz-/Vorsteuer den Umsatzsteuersatz eingetragen haben.</t>
        </r>
      </text>
    </comment>
    <comment ref="B14" authorId="2" shapeId="0" xr:uid="{00000000-0006-0000-0500-000009000000}">
      <text>
        <r>
          <rPr>
            <sz val="9"/>
            <color indexed="81"/>
            <rFont val="Tahoma"/>
            <family val="2"/>
          </rPr>
          <t>Lfd - bis auf die erste Nummer trägt sich die laufende Nummer hier von selbst in diese Spalte ein.</t>
        </r>
      </text>
    </comment>
    <comment ref="C14" authorId="2" shapeId="0" xr:uid="{00000000-0006-0000-05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5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500-00000C000000}">
      <text>
        <r>
          <rPr>
            <sz val="9"/>
            <color indexed="81"/>
            <rFont val="Tahoma"/>
            <family val="2"/>
          </rPr>
          <t>Einnahmen - in diese Spalte tragen Sie alle Geldbeträge, welche die Barkasse auffüllen.</t>
        </r>
      </text>
    </comment>
    <comment ref="F14" authorId="2" shapeId="0" xr:uid="{00000000-0006-0000-0500-00000D000000}">
      <text>
        <r>
          <rPr>
            <sz val="9"/>
            <color indexed="81"/>
            <rFont val="Tahoma"/>
            <family val="2"/>
          </rPr>
          <t>Ausgaben - tragen Sie hier die Geldbeträge ein, die man aus der Barkasse entnommen hat.</t>
        </r>
      </text>
    </comment>
    <comment ref="G14" authorId="0" shapeId="0" xr:uid="{00000000-0006-0000-05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500-00000F000000}">
      <text>
        <r>
          <rPr>
            <sz val="9"/>
            <color indexed="81"/>
            <rFont val="Tahoma"/>
            <family val="2"/>
          </rPr>
          <t>Beleg-, Rechnungsnummer - bei Bedarf</t>
        </r>
      </text>
    </comment>
    <comment ref="I14" authorId="2" shapeId="0" xr:uid="{00000000-0006-0000-05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500-000011000000}">
      <text>
        <r>
          <rPr>
            <sz val="9"/>
            <color indexed="81"/>
            <rFont val="Tahoma"/>
            <family val="2"/>
          </rPr>
          <t>Bestand - der Geldbestand in der Barkasse errechnet sich aus Einnahmen und Ausgaben.</t>
        </r>
      </text>
    </comment>
    <comment ref="K14" authorId="2" shapeId="0" xr:uid="{00000000-0006-0000-0500-000012000000}">
      <text>
        <r>
          <rPr>
            <sz val="9"/>
            <color indexed="81"/>
            <rFont val="Tahoma"/>
            <family val="2"/>
          </rPr>
          <t>Umsatzsteuer - die Beträge errechnen sich, wenn Sie in Spalte % Umsatz-/Vorsteuer den Umsatzsteuersatz eingetragen haben.</t>
        </r>
      </text>
    </comment>
    <comment ref="E16" authorId="2" shapeId="0" xr:uid="{00000000-0006-0000-0500-000013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5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600-000001000000}">
      <text>
        <r>
          <rPr>
            <sz val="9"/>
            <color indexed="81"/>
            <rFont val="Tahoma"/>
            <family val="2"/>
          </rPr>
          <t>Beliebige Textzelle</t>
        </r>
      </text>
    </comment>
    <comment ref="E8" authorId="0" shapeId="0" xr:uid="{00000000-0006-0000-06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6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600-000004000000}">
      <text>
        <r>
          <rPr>
            <sz val="9"/>
            <color indexed="81"/>
            <rFont val="Tahoma"/>
            <family val="2"/>
          </rPr>
          <t>Anzahl registrierter Posten in diesem Monat</t>
        </r>
      </text>
    </comment>
    <comment ref="E10" authorId="2" shapeId="0" xr:uid="{00000000-0006-0000-0600-000005000000}">
      <text>
        <r>
          <rPr>
            <sz val="12"/>
            <color indexed="81"/>
            <rFont val="Arial"/>
            <family val="2"/>
          </rPr>
          <t>Einnahmen - In diese Spalte tragen Sie alle Geldbeträge, welche die Barkasse auffüllen.</t>
        </r>
      </text>
    </comment>
    <comment ref="F10" authorId="2" shapeId="0" xr:uid="{00000000-0006-0000-0600-000006000000}">
      <text>
        <r>
          <rPr>
            <sz val="9"/>
            <color indexed="81"/>
            <rFont val="Tahoma"/>
            <family val="2"/>
          </rPr>
          <t>Ausgaben - Tragen Sie hier die Geldbeträge ein, die man aus der Barkasse entnommen hat.</t>
        </r>
      </text>
    </comment>
    <comment ref="J10" authorId="2" shapeId="0" xr:uid="{00000000-0006-0000-0600-000007000000}">
      <text>
        <r>
          <rPr>
            <sz val="9"/>
            <color indexed="81"/>
            <rFont val="Tahoma"/>
            <family val="2"/>
          </rPr>
          <t>Bestand - der Geldbestand in der Barkasse errechnet sich aus Einnahmen und Ausgaben.</t>
        </r>
      </text>
    </comment>
    <comment ref="K10" authorId="2" shapeId="0" xr:uid="{00000000-0006-0000-0600-000008000000}">
      <text>
        <r>
          <rPr>
            <sz val="9"/>
            <color indexed="81"/>
            <rFont val="Tahoma"/>
            <family val="2"/>
          </rPr>
          <t>Umsatzsteuer - die Beträge errechnen sich, wenn Sie in Spalte % Umsatz-/Vorsteuer den Umsatzsteuersatz eingetragen haben.</t>
        </r>
      </text>
    </comment>
    <comment ref="B14" authorId="2" shapeId="0" xr:uid="{00000000-0006-0000-0600-000009000000}">
      <text>
        <r>
          <rPr>
            <sz val="9"/>
            <color indexed="81"/>
            <rFont val="Tahoma"/>
            <family val="2"/>
          </rPr>
          <t>Lfd - bis auf die erste Nummer trägt sich die laufende Nummer hier von selbst in diese Spalte ein.</t>
        </r>
      </text>
    </comment>
    <comment ref="C14" authorId="2" shapeId="0" xr:uid="{00000000-0006-0000-06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6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600-00000C000000}">
      <text>
        <r>
          <rPr>
            <sz val="9"/>
            <color indexed="81"/>
            <rFont val="Tahoma"/>
            <family val="2"/>
          </rPr>
          <t>Einnahmen - in diese Spalte tragen Sie alle Geldbeträge, welche die Barkasse auffüllen.</t>
        </r>
      </text>
    </comment>
    <comment ref="F14" authorId="2" shapeId="0" xr:uid="{00000000-0006-0000-0600-00000D000000}">
      <text>
        <r>
          <rPr>
            <sz val="9"/>
            <color indexed="81"/>
            <rFont val="Tahoma"/>
            <family val="2"/>
          </rPr>
          <t>Ausgaben - tragen Sie hier die Geldbeträge ein, die man aus der Barkasse entnommen hat.</t>
        </r>
      </text>
    </comment>
    <comment ref="G14" authorId="0" shapeId="0" xr:uid="{00000000-0006-0000-06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600-00000F000000}">
      <text>
        <r>
          <rPr>
            <sz val="9"/>
            <color indexed="81"/>
            <rFont val="Tahoma"/>
            <family val="2"/>
          </rPr>
          <t>Beleg-, Rechnungsnummer - bei Bedarf</t>
        </r>
      </text>
    </comment>
    <comment ref="I14" authorId="2" shapeId="0" xr:uid="{00000000-0006-0000-06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600-000011000000}">
      <text>
        <r>
          <rPr>
            <sz val="9"/>
            <color indexed="81"/>
            <rFont val="Tahoma"/>
            <family val="2"/>
          </rPr>
          <t>Bestand - der Geldbestand in der Barkasse errechnet sich aus Einnahmen und Ausgaben.</t>
        </r>
      </text>
    </comment>
    <comment ref="K14" authorId="2" shapeId="0" xr:uid="{00000000-0006-0000-0600-000012000000}">
      <text>
        <r>
          <rPr>
            <sz val="9"/>
            <color indexed="81"/>
            <rFont val="Tahoma"/>
            <family val="2"/>
          </rPr>
          <t>Umsatzsteuer - die Beträge errechnen sich, wenn Sie in Spalte % Umsatz-/Vorsteuer den Umsatzsteuersatz eingetragen haben.</t>
        </r>
      </text>
    </comment>
    <comment ref="B15" authorId="2" shapeId="0" xr:uid="{00000000-0006-0000-06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6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6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700-000001000000}">
      <text>
        <r>
          <rPr>
            <sz val="9"/>
            <color indexed="81"/>
            <rFont val="Tahoma"/>
            <family val="2"/>
          </rPr>
          <t>Beliebige Textzelle</t>
        </r>
      </text>
    </comment>
    <comment ref="E8" authorId="0" shapeId="0" xr:uid="{00000000-0006-0000-07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7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700-000004000000}">
      <text>
        <r>
          <rPr>
            <sz val="9"/>
            <color indexed="81"/>
            <rFont val="Tahoma"/>
            <family val="2"/>
          </rPr>
          <t>Anzahl registrierter Posten in diesem Monat</t>
        </r>
      </text>
    </comment>
    <comment ref="E10" authorId="2" shapeId="0" xr:uid="{00000000-0006-0000-0700-000005000000}">
      <text>
        <r>
          <rPr>
            <sz val="9"/>
            <color indexed="81"/>
            <rFont val="Tahoma"/>
            <family val="2"/>
          </rPr>
          <t>Einnahmen - In diese Spalte tragen Sie alle Geldbeträge, welche die Barkasse auffüllen.</t>
        </r>
      </text>
    </comment>
    <comment ref="F10" authorId="2" shapeId="0" xr:uid="{00000000-0006-0000-0700-000006000000}">
      <text>
        <r>
          <rPr>
            <sz val="9"/>
            <color indexed="81"/>
            <rFont val="Tahoma"/>
            <family val="2"/>
          </rPr>
          <t>Ausgaben - Tragen Sie hier die Geldbeträge ein, die man aus der Barkasse entnommen hat.</t>
        </r>
      </text>
    </comment>
    <comment ref="J10" authorId="2" shapeId="0" xr:uid="{00000000-0006-0000-0700-000007000000}">
      <text>
        <r>
          <rPr>
            <sz val="9"/>
            <color indexed="81"/>
            <rFont val="Tahoma"/>
            <family val="2"/>
          </rPr>
          <t>Bestand - der Geldbestand in der Barkasse errechnet sich aus Einnahmen und Ausgaben.</t>
        </r>
      </text>
    </comment>
    <comment ref="K10" authorId="2" shapeId="0" xr:uid="{00000000-0006-0000-0700-000008000000}">
      <text>
        <r>
          <rPr>
            <sz val="9"/>
            <color indexed="81"/>
            <rFont val="Tahoma"/>
            <family val="2"/>
          </rPr>
          <t>Umsatzsteuer - die Beträge errechnen sich, wenn Sie in Spalte % Umsatz-/Vorsteuer den Umsatzsteuersatz eingetragen haben.</t>
        </r>
      </text>
    </comment>
    <comment ref="B14" authorId="2" shapeId="0" xr:uid="{00000000-0006-0000-0700-000009000000}">
      <text>
        <r>
          <rPr>
            <sz val="9"/>
            <color indexed="81"/>
            <rFont val="Tahoma"/>
            <family val="2"/>
          </rPr>
          <t>Lfd - bis auf die erste Nummer trägt sich die laufende Nummer hier von selbst in diese Spalte ein.</t>
        </r>
      </text>
    </comment>
    <comment ref="C14" authorId="2" shapeId="0" xr:uid="{00000000-0006-0000-07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7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700-00000C000000}">
      <text>
        <r>
          <rPr>
            <sz val="9"/>
            <color indexed="81"/>
            <rFont val="Tahoma"/>
            <family val="2"/>
          </rPr>
          <t>Einnahmen - in diese Spalte tragen Sie alle Geldbeträge, welche die Barkasse auffüllen.</t>
        </r>
      </text>
    </comment>
    <comment ref="F14" authorId="2" shapeId="0" xr:uid="{00000000-0006-0000-0700-00000D000000}">
      <text>
        <r>
          <rPr>
            <sz val="9"/>
            <color indexed="81"/>
            <rFont val="Tahoma"/>
            <family val="2"/>
          </rPr>
          <t>Ausgaben - tragen Sie hier die Geldbeträge ein, die man aus der Barkasse entnommen hat.</t>
        </r>
      </text>
    </comment>
    <comment ref="G14" authorId="0" shapeId="0" xr:uid="{00000000-0006-0000-07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700-00000F000000}">
      <text>
        <r>
          <rPr>
            <sz val="9"/>
            <color indexed="81"/>
            <rFont val="Tahoma"/>
            <family val="2"/>
          </rPr>
          <t>Beleg-, Rechnungsnummer - bei Bedarf</t>
        </r>
      </text>
    </comment>
    <comment ref="I14" authorId="2" shapeId="0" xr:uid="{00000000-0006-0000-07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700-000011000000}">
      <text>
        <r>
          <rPr>
            <sz val="9"/>
            <color indexed="81"/>
            <rFont val="Tahoma"/>
            <family val="2"/>
          </rPr>
          <t>Bestand - der Geldbestand in der Barkasse errechnet sich aus Einnahmen und Ausgaben.</t>
        </r>
      </text>
    </comment>
    <comment ref="K14" authorId="2" shapeId="0" xr:uid="{00000000-0006-0000-0700-000012000000}">
      <text>
        <r>
          <rPr>
            <sz val="9"/>
            <color indexed="81"/>
            <rFont val="Tahoma"/>
            <family val="2"/>
          </rPr>
          <t>Umsatzsteuer - die Beträge errechnen sich, wenn Sie in Spalte % Umsatz-/Vorsteuer den Umsatzsteuersatz eingetragen haben.</t>
        </r>
      </text>
    </comment>
    <comment ref="B15" authorId="2" shapeId="0" xr:uid="{00000000-0006-0000-07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7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7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800-000001000000}">
      <text>
        <r>
          <rPr>
            <sz val="9"/>
            <color indexed="81"/>
            <rFont val="Tahoma"/>
            <family val="2"/>
          </rPr>
          <t>Beliebige Textzelle</t>
        </r>
      </text>
    </comment>
    <comment ref="E8" authorId="0" shapeId="0" xr:uid="{00000000-0006-0000-08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8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800-000004000000}">
      <text>
        <r>
          <rPr>
            <sz val="9"/>
            <color indexed="81"/>
            <rFont val="Tahoma"/>
            <family val="2"/>
          </rPr>
          <t>Anzahl registrierter Posten in diesem Monat</t>
        </r>
      </text>
    </comment>
    <comment ref="E10" authorId="2" shapeId="0" xr:uid="{00000000-0006-0000-0800-000005000000}">
      <text>
        <r>
          <rPr>
            <sz val="9"/>
            <color indexed="81"/>
            <rFont val="Tahoma"/>
            <family val="2"/>
          </rPr>
          <t>Einnahmen - In diese Spalte tragen Sie alle Geldbeträge, welche die Barkasse auffüllen.</t>
        </r>
      </text>
    </comment>
    <comment ref="F10" authorId="2" shapeId="0" xr:uid="{00000000-0006-0000-0800-000006000000}">
      <text>
        <r>
          <rPr>
            <sz val="9"/>
            <color indexed="81"/>
            <rFont val="Tahoma"/>
            <family val="2"/>
          </rPr>
          <t>Ausgaben - Tragen Sie hier die Geldbeträge ein, die man aus der Barkasse entnommen hat.</t>
        </r>
      </text>
    </comment>
    <comment ref="J10" authorId="2" shapeId="0" xr:uid="{00000000-0006-0000-0800-000007000000}">
      <text>
        <r>
          <rPr>
            <sz val="9"/>
            <color indexed="81"/>
            <rFont val="Tahoma"/>
            <family val="2"/>
          </rPr>
          <t>Bestand - der Geldbestand in der Barkasse errechnet sich aus Einnahmen und Ausgaben.</t>
        </r>
      </text>
    </comment>
    <comment ref="K10" authorId="2" shapeId="0" xr:uid="{00000000-0006-0000-0800-000008000000}">
      <text>
        <r>
          <rPr>
            <sz val="9"/>
            <color indexed="81"/>
            <rFont val="Tahoma"/>
            <family val="2"/>
          </rPr>
          <t>Umsatzsteuer - die Beträge errechnen sich, wenn Sie in Spalte % Umsatz-/Vorsteuer den Umsatzsteuersatz eingetragen haben.</t>
        </r>
      </text>
    </comment>
    <comment ref="B14" authorId="2" shapeId="0" xr:uid="{00000000-0006-0000-0800-000009000000}">
      <text>
        <r>
          <rPr>
            <sz val="9"/>
            <color indexed="81"/>
            <rFont val="Tahoma"/>
            <family val="2"/>
          </rPr>
          <t>Lfd - bis auf die erste Nummer trägt sich die laufende Nummer hier von selbst in diese Spalte ein.</t>
        </r>
      </text>
    </comment>
    <comment ref="C14" authorId="2" shapeId="0" xr:uid="{00000000-0006-0000-08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8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800-00000C000000}">
      <text>
        <r>
          <rPr>
            <sz val="9"/>
            <color indexed="81"/>
            <rFont val="Tahoma"/>
            <family val="2"/>
          </rPr>
          <t>Einnahmen - in diese Spalte tragen Sie alle Geldbeträge, welche die Barkasse auffüllen.</t>
        </r>
      </text>
    </comment>
    <comment ref="F14" authorId="2" shapeId="0" xr:uid="{00000000-0006-0000-0800-00000D000000}">
      <text>
        <r>
          <rPr>
            <sz val="9"/>
            <color indexed="81"/>
            <rFont val="Tahoma"/>
            <family val="2"/>
          </rPr>
          <t>Ausgaben - tragen Sie hier die Geldbeträge ein, die man aus der Barkasse entnommen hat.</t>
        </r>
      </text>
    </comment>
    <comment ref="G14" authorId="0" shapeId="0" xr:uid="{00000000-0006-0000-08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800-00000F000000}">
      <text>
        <r>
          <rPr>
            <sz val="9"/>
            <color indexed="81"/>
            <rFont val="Tahoma"/>
            <family val="2"/>
          </rPr>
          <t>Beleg-, Rechnungsnummer - bei Bedarf</t>
        </r>
      </text>
    </comment>
    <comment ref="I14" authorId="2" shapeId="0" xr:uid="{00000000-0006-0000-08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800-000011000000}">
      <text>
        <r>
          <rPr>
            <sz val="9"/>
            <color indexed="81"/>
            <rFont val="Tahoma"/>
            <family val="2"/>
          </rPr>
          <t>Bestand - der Geldbestand in der Barkasse errechnet sich aus Einnahmen und Ausgaben.</t>
        </r>
      </text>
    </comment>
    <comment ref="K14" authorId="2" shapeId="0" xr:uid="{00000000-0006-0000-0800-000012000000}">
      <text>
        <r>
          <rPr>
            <sz val="9"/>
            <color indexed="81"/>
            <rFont val="Tahoma"/>
            <family val="2"/>
          </rPr>
          <t>Umsatzsteuer - die Beträge errechnen sich, wenn Sie in Spalte % Umsatz-/Vorsteuer den Umsatzsteuersatz eingetragen haben.</t>
        </r>
      </text>
    </comment>
    <comment ref="B15" authorId="2" shapeId="0" xr:uid="{00000000-0006-0000-08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8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8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900-000001000000}">
      <text>
        <r>
          <rPr>
            <sz val="9"/>
            <color indexed="81"/>
            <rFont val="Tahoma"/>
            <family val="2"/>
          </rPr>
          <t>Beliebige Textzelle</t>
        </r>
      </text>
    </comment>
    <comment ref="E8" authorId="0" shapeId="0" xr:uid="{00000000-0006-0000-09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9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900-000004000000}">
      <text>
        <r>
          <rPr>
            <sz val="9"/>
            <color indexed="81"/>
            <rFont val="Tahoma"/>
            <family val="2"/>
          </rPr>
          <t>Anzahl registrierter Posten in diesem Monat</t>
        </r>
      </text>
    </comment>
    <comment ref="E10" authorId="2" shapeId="0" xr:uid="{00000000-0006-0000-0900-000005000000}">
      <text>
        <r>
          <rPr>
            <sz val="9"/>
            <color indexed="81"/>
            <rFont val="Tahoma"/>
            <family val="2"/>
          </rPr>
          <t>Einnahmen - In diese Spalte tragen Sie alle Geldbeträge, welche die Barkasse auffüllen.</t>
        </r>
      </text>
    </comment>
    <comment ref="F10" authorId="2" shapeId="0" xr:uid="{00000000-0006-0000-0900-000006000000}">
      <text>
        <r>
          <rPr>
            <sz val="9"/>
            <color indexed="81"/>
            <rFont val="Tahoma"/>
            <family val="2"/>
          </rPr>
          <t>Ausgaben - Tragen Sie hier die Geldbeträge ein, die man aus der Barkasse entnommen hat.</t>
        </r>
      </text>
    </comment>
    <comment ref="J10" authorId="2" shapeId="0" xr:uid="{00000000-0006-0000-0900-000007000000}">
      <text>
        <r>
          <rPr>
            <sz val="9"/>
            <color indexed="81"/>
            <rFont val="Tahoma"/>
            <family val="2"/>
          </rPr>
          <t>Bestand - der Geldbestand in der Barkasse errechnet sich aus Einnahmen und Ausgaben.</t>
        </r>
      </text>
    </comment>
    <comment ref="K10" authorId="2" shapeId="0" xr:uid="{00000000-0006-0000-0900-000008000000}">
      <text>
        <r>
          <rPr>
            <sz val="9"/>
            <color indexed="81"/>
            <rFont val="Tahoma"/>
            <family val="2"/>
          </rPr>
          <t>Umsatzsteuer - die Beträge errechnen sich, wenn Sie in Spalte % Umsatz-/Vorsteuer den Umsatzsteuersatz eingetragen haben.</t>
        </r>
      </text>
    </comment>
    <comment ref="B14" authorId="2" shapeId="0" xr:uid="{00000000-0006-0000-0900-000009000000}">
      <text>
        <r>
          <rPr>
            <sz val="9"/>
            <color indexed="81"/>
            <rFont val="Tahoma"/>
            <family val="2"/>
          </rPr>
          <t>Lfd - bis auf die erste Nummer trägt sich die laufende Nummer hier von selbst in diese Spalte ein.</t>
        </r>
      </text>
    </comment>
    <comment ref="C14" authorId="2" shapeId="0" xr:uid="{00000000-0006-0000-09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9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900-00000C000000}">
      <text>
        <r>
          <rPr>
            <sz val="9"/>
            <color indexed="81"/>
            <rFont val="Tahoma"/>
            <family val="2"/>
          </rPr>
          <t>Einnahmen - in diese Spalte tragen Sie alle Geldbeträge, welche die Barkasse auffüllen.</t>
        </r>
      </text>
    </comment>
    <comment ref="F14" authorId="2" shapeId="0" xr:uid="{00000000-0006-0000-0900-00000D000000}">
      <text>
        <r>
          <rPr>
            <sz val="9"/>
            <color indexed="81"/>
            <rFont val="Tahoma"/>
            <family val="2"/>
          </rPr>
          <t>Ausgaben - tragen Sie hier die Geldbeträge ein, die man aus der Barkasse entnommen hat.</t>
        </r>
      </text>
    </comment>
    <comment ref="G14" authorId="0" shapeId="0" xr:uid="{00000000-0006-0000-09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900-00000F000000}">
      <text>
        <r>
          <rPr>
            <sz val="9"/>
            <color indexed="81"/>
            <rFont val="Tahoma"/>
            <family val="2"/>
          </rPr>
          <t>Beleg-, Rechnungsnummer - bei Bedarf</t>
        </r>
      </text>
    </comment>
    <comment ref="I14" authorId="2" shapeId="0" xr:uid="{00000000-0006-0000-09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900-000011000000}">
      <text>
        <r>
          <rPr>
            <sz val="9"/>
            <color indexed="81"/>
            <rFont val="Tahoma"/>
            <family val="2"/>
          </rPr>
          <t>Bestand - der Geldbestand in der Barkasse errechnet sich aus Einnahmen und Ausgaben.</t>
        </r>
      </text>
    </comment>
    <comment ref="K14" authorId="2" shapeId="0" xr:uid="{00000000-0006-0000-0900-000012000000}">
      <text>
        <r>
          <rPr>
            <sz val="9"/>
            <color indexed="81"/>
            <rFont val="Tahoma"/>
            <family val="2"/>
          </rPr>
          <t>Umsatzsteuer - die Beträge errechnen sich, wenn Sie in Spalte % Umsatz-/Vorsteuer den Umsatzsteuersatz eingetragen haben.</t>
        </r>
      </text>
    </comment>
    <comment ref="B15" authorId="2" shapeId="0" xr:uid="{00000000-0006-0000-09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9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9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Auvista</author>
    <author>Ein geschätzter Microsoft Office Anwender</author>
  </authors>
  <commentList>
    <comment ref="D8" authorId="0" shapeId="0" xr:uid="{00000000-0006-0000-0A00-000001000000}">
      <text>
        <r>
          <rPr>
            <sz val="9"/>
            <color indexed="81"/>
            <rFont val="Tahoma"/>
            <family val="2"/>
          </rPr>
          <t>Beliebige Textzelle</t>
        </r>
      </text>
    </comment>
    <comment ref="E8" authorId="0" shapeId="0" xr:uid="{00000000-0006-0000-0A00-000002000000}">
      <text>
        <r>
          <rPr>
            <sz val="9"/>
            <color indexed="81"/>
            <rFont val="Tahoma"/>
            <family val="2"/>
          </rPr>
          <t>Hier in E8 wird in der Originaldatei der Kassenstand vom Vormonat automatisch übernommen. Tragen Sie einen anderen Betrag ein, wird die Übernahme-Formel gelöscht.</t>
        </r>
      </text>
    </comment>
    <comment ref="M9" authorId="1" shapeId="0" xr:uid="{00000000-0006-0000-0A00-000003000000}">
      <text>
        <r>
          <rPr>
            <sz val="9"/>
            <color indexed="81"/>
            <rFont val="Tahoma"/>
            <family val="2"/>
          </rPr>
          <t>In den ungeschützten Originaldateien von XG130 können hier bei Bedarf noch 2 weitere beliebige %-Spalten eingeblendet werden!</t>
        </r>
      </text>
    </comment>
    <comment ref="B10" authorId="2" shapeId="0" xr:uid="{00000000-0006-0000-0A00-000004000000}">
      <text>
        <r>
          <rPr>
            <sz val="9"/>
            <color indexed="81"/>
            <rFont val="Tahoma"/>
            <family val="2"/>
          </rPr>
          <t>Anzahl registrierter Posten in diesem Monat</t>
        </r>
      </text>
    </comment>
    <comment ref="E10" authorId="2" shapeId="0" xr:uid="{00000000-0006-0000-0A00-000005000000}">
      <text>
        <r>
          <rPr>
            <sz val="9"/>
            <color indexed="81"/>
            <rFont val="Tahoma"/>
            <family val="2"/>
          </rPr>
          <t>Einnahmen - In diese Spalte tragen Sie alle Geldbeträge, welche die Barkasse auffüllen.</t>
        </r>
      </text>
    </comment>
    <comment ref="F10" authorId="2" shapeId="0" xr:uid="{00000000-0006-0000-0A00-000006000000}">
      <text>
        <r>
          <rPr>
            <sz val="9"/>
            <color indexed="81"/>
            <rFont val="Tahoma"/>
            <family val="2"/>
          </rPr>
          <t>Ausgaben - Tragen Sie hier die Geldbeträge ein, die man aus der Barkasse entnommen hat.</t>
        </r>
      </text>
    </comment>
    <comment ref="J10" authorId="2" shapeId="0" xr:uid="{00000000-0006-0000-0A00-000007000000}">
      <text>
        <r>
          <rPr>
            <sz val="9"/>
            <color indexed="81"/>
            <rFont val="Tahoma"/>
            <family val="2"/>
          </rPr>
          <t>Bestand - der Geldbestand in der Barkasse errechnet sich aus Einnahmen und Ausgaben.</t>
        </r>
      </text>
    </comment>
    <comment ref="K10" authorId="2" shapeId="0" xr:uid="{00000000-0006-0000-0A00-000008000000}">
      <text>
        <r>
          <rPr>
            <sz val="9"/>
            <color indexed="81"/>
            <rFont val="Tahoma"/>
            <family val="2"/>
          </rPr>
          <t>Umsatzsteuer - die Beträge errechnen sich, wenn Sie in Spalte % Umsatz-/Vorsteuer den Umsatzsteuersatz eingetragen haben.</t>
        </r>
      </text>
    </comment>
    <comment ref="B14" authorId="2" shapeId="0" xr:uid="{00000000-0006-0000-0A00-000009000000}">
      <text>
        <r>
          <rPr>
            <sz val="9"/>
            <color indexed="81"/>
            <rFont val="Tahoma"/>
            <family val="2"/>
          </rPr>
          <t>Lfd - bis auf die erste Nummer trägt sich die laufende Nummer hier von selbst in diese Spalte ein.</t>
        </r>
      </text>
    </comment>
    <comment ref="C14" authorId="2" shapeId="0" xr:uid="{00000000-0006-0000-0A00-00000A000000}">
      <text>
        <r>
          <rPr>
            <sz val="9"/>
            <color indexed="81"/>
            <rFont val="Tahoma"/>
            <family val="2"/>
          </rPr>
          <t>Belegdatum - tragen Sie hier das Datum ein, an dem der Beleg ausgestellt wurde.
Beispiel:
Für den 22.April geben Sie ein:
22.4
und bestätigen. Beachte! Kein Punkt hinter der Monatsangabe.</t>
        </r>
      </text>
    </comment>
    <comment ref="D14" authorId="2" shapeId="0" xr:uid="{00000000-0006-0000-0A00-00000B000000}">
      <text>
        <r>
          <rPr>
            <sz val="9"/>
            <color indexed="81"/>
            <rFont val="Tahoma"/>
            <family val="2"/>
          </rPr>
          <t>Notiz - in dieser Spalte können Sie Notizen zu Einnahmen oder Ausgaben machen. Ferner können Sie hier vermerken, wenn Sie nachträglich etwas an der Erfassung ändern.</t>
        </r>
      </text>
    </comment>
    <comment ref="E14" authorId="2" shapeId="0" xr:uid="{00000000-0006-0000-0A00-00000C000000}">
      <text>
        <r>
          <rPr>
            <sz val="9"/>
            <color indexed="81"/>
            <rFont val="Tahoma"/>
            <family val="2"/>
          </rPr>
          <t>Einnahmen - in diese Spalte tragen Sie alle Geldbeträge, welche die Barkasse auffüllen.</t>
        </r>
      </text>
    </comment>
    <comment ref="F14" authorId="2" shapeId="0" xr:uid="{00000000-0006-0000-0A00-00000D000000}">
      <text>
        <r>
          <rPr>
            <sz val="9"/>
            <color indexed="81"/>
            <rFont val="Tahoma"/>
            <family val="2"/>
          </rPr>
          <t>Ausgaben - tragen Sie hier die Geldbeträge ein, die man aus der Barkasse entnommen hat.</t>
        </r>
      </text>
    </comment>
    <comment ref="G14" authorId="0" shapeId="0" xr:uid="{00000000-0006-0000-0A00-00000E000000}">
      <text>
        <r>
          <rPr>
            <sz val="9"/>
            <color indexed="81"/>
            <rFont val="Tahoma"/>
            <family val="2"/>
          </rPr>
          <t>Tragen Sie hier den Mehrwertsteuersatz in % ein, der auf dem jeweiligen Beleg steht. Stehen auf einem Beleg zwei MwSt-Sätze, teilen Sie die Beträge am besten in zwei Zeilen auf.</t>
        </r>
      </text>
    </comment>
    <comment ref="H14" authorId="2" shapeId="0" xr:uid="{00000000-0006-0000-0A00-00000F000000}">
      <text>
        <r>
          <rPr>
            <sz val="9"/>
            <color indexed="81"/>
            <rFont val="Tahoma"/>
            <family val="2"/>
          </rPr>
          <t>Beleg-, Rechnungsnummer - bei Bedarf</t>
        </r>
      </text>
    </comment>
    <comment ref="I14" authorId="2" shapeId="0" xr:uid="{00000000-0006-0000-0A00-000010000000}">
      <text>
        <r>
          <rPr>
            <sz val="9"/>
            <color indexed="81"/>
            <rFont val="Tahoma"/>
            <family val="2"/>
          </rPr>
          <t>Diese Spalte ist dazu vorgesehen, in der Buchhaltung einzutragen, auf welches Konto die jeweilige Ausgabe verbucht wird. In der Buchführung wird so jeder Ausgabenart eine Nummer zugeordnet (z.B. für Büroartikel, Maschinenteile, Fahrtkosten usw.).</t>
        </r>
      </text>
    </comment>
    <comment ref="J14" authorId="2" shapeId="0" xr:uid="{00000000-0006-0000-0A00-000011000000}">
      <text>
        <r>
          <rPr>
            <sz val="9"/>
            <color indexed="81"/>
            <rFont val="Tahoma"/>
            <family val="2"/>
          </rPr>
          <t>Bestand - der Geldbestand in der Barkasse errechnet sich aus Einnahmen und Ausgaben.</t>
        </r>
      </text>
    </comment>
    <comment ref="K14" authorId="2" shapeId="0" xr:uid="{00000000-0006-0000-0A00-000012000000}">
      <text>
        <r>
          <rPr>
            <sz val="9"/>
            <color indexed="81"/>
            <rFont val="Tahoma"/>
            <family val="2"/>
          </rPr>
          <t>Umsatzsteuer - die Beträge errechnen sich, wenn Sie in Spalte % Umsatz-/Vorsteuer den Umsatzsteuersatz eingetragen haben.</t>
        </r>
      </text>
    </comment>
    <comment ref="B15" authorId="2" shapeId="0" xr:uid="{00000000-0006-0000-0A00-000013000000}">
      <text>
        <r>
          <rPr>
            <sz val="9"/>
            <color indexed="81"/>
            <rFont val="Tahoma"/>
            <family val="2"/>
          </rPr>
          <t>Hier geben Sie die erste laufende Nummer dieses Monats ein oder die nächst folgende der letzten Nummer des Vormonats.
Wir empfehlen, diese Nummer nicht mehr zu ändern, wenn Sie schon Ausgabeposten eingetragen haben.</t>
        </r>
      </text>
    </comment>
    <comment ref="E16" authorId="2" shapeId="0" xr:uid="{00000000-0006-0000-0A00-000014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 ref="F16" authorId="2" shapeId="0" xr:uid="{00000000-0006-0000-0A00-000015000000}">
      <text>
        <r>
          <rPr>
            <sz val="9"/>
            <color indexed="81"/>
            <rFont val="Tahoma"/>
            <family val="2"/>
          </rPr>
          <t>Zahlen nie verschieben, sonst gehen die Zellbezüge verloren.
Wenn Sie sich vertippt haben: Löschen Sie die Eingabe und schreiben sie neu.
Insider können Inhalte über die Zwischenablage kopieren oder mit Hilfe der Shortcuts Strg+C und Strg+V kopieren.</t>
        </r>
      </text>
    </comment>
  </commentList>
</comments>
</file>

<file path=xl/sharedStrings.xml><?xml version="1.0" encoding="utf-8"?>
<sst xmlns="http://schemas.openxmlformats.org/spreadsheetml/2006/main" count="750" uniqueCount="294">
  <si>
    <t>Vervielfältigungen, Verbreitungen und Verarbeitungen in elektronischen Systemen.</t>
  </si>
  <si>
    <t>und strafbar. Dies gilt insbesondere für Reproduktionen, Übersetzungen,</t>
  </si>
  <si>
    <t xml:space="preserve">urheberrechtlich geschützt. Jede Verwertung außerhalb des Urhebergesetzes </t>
  </si>
  <si>
    <t>Alle Rechte vorbehalten. Diese Vorlagen einschließlich aller ihrer Teile sind</t>
  </si>
  <si>
    <t>Nach oben</t>
  </si>
  <si>
    <t>81377 München</t>
  </si>
  <si>
    <t>Habacher Str. 1</t>
  </si>
  <si>
    <t>Unsere Excel-Anwendungen sind nach speziellen Kundenwünschen entwickelt und</t>
  </si>
  <si>
    <t>Die größte Sammlung an makrofreien deutschen Excel-Anwendungen</t>
  </si>
  <si>
    <t>als Kassenbuch anerkannt.</t>
  </si>
  <si>
    <t>dagegen, deren Entstehung nicht nachvollziehbar ist, werden vom Finanzamt nicht</t>
  </si>
  <si>
    <t>Form seinem Steuerberater oder der Buchführung weitergeben. Einfache Excel-Tabellen</t>
  </si>
  <si>
    <t>übernommen. Jeden Monat kann man separat ausdrucken und so monatlich in geordneter</t>
  </si>
  <si>
    <t>Mit diesem Kassenbuch werden die Kassenstände von Monat zu Monat automatisch</t>
  </si>
  <si>
    <t>gespeichert werden.</t>
  </si>
  <si>
    <t>der Kassenbestand ändern. Zudem muss die ausgefüllte Original-Datei mindestens 10 Jahre</t>
  </si>
  <si>
    <t>Sollte bereits der nächste Monat begonnen worden sein, wird sich auf diese Weise auch dort</t>
  </si>
  <si>
    <t>dokumentiert werden - beispielsweise unterhalb der bereits abgeschlossenen Monatsübersicht.</t>
  </si>
  <si>
    <t xml:space="preserve">erstellt worden ist. Ferner müssen nachträgliche Änderungen separat und nachvollziehbar </t>
  </si>
  <si>
    <t>Stift unterzeichnete Ausdruck auf Papier, mit dem bestätigt wird, dass das Kassenbuch zeitnah</t>
  </si>
  <si>
    <t>Über das Betriebssystem eines Computers sind grundsätzlich alle Daten eines Rechners</t>
  </si>
  <si>
    <t>Hinweis:</t>
  </si>
  <si>
    <t>Belege begleitend zum Kassenbuch, chronologisch sortiert, in einer Mappe sammeln.</t>
  </si>
  <si>
    <t xml:space="preserve">steuererklärung nochmals zu sortieren. Idealerweise sollte man die Quittungen und </t>
  </si>
  <si>
    <t>Mehrwertsteuersätzen auf. Man spart sich damit die Zeit, die Belege für die Umsatz-</t>
  </si>
  <si>
    <t>Dieses Kassenbuch listet Ihnen die abziehbare Vorsteuer getrennt nach unterschiedlichen</t>
  </si>
  <si>
    <t>© Auvista</t>
  </si>
  <si>
    <t>Dez</t>
  </si>
  <si>
    <t>Nov</t>
  </si>
  <si>
    <t>Okt</t>
  </si>
  <si>
    <t>Freies Blatt</t>
  </si>
  <si>
    <t>Sep</t>
  </si>
  <si>
    <t>Aug</t>
  </si>
  <si>
    <t>Jul</t>
  </si>
  <si>
    <t>Angaben für alle Monate</t>
  </si>
  <si>
    <t>Jun</t>
  </si>
  <si>
    <t>Mai</t>
  </si>
  <si>
    <t>Apr</t>
  </si>
  <si>
    <t>Dokumentation zu dieser Datei</t>
  </si>
  <si>
    <t>Mrz</t>
  </si>
  <si>
    <t>Feb</t>
  </si>
  <si>
    <t>Jan</t>
  </si>
  <si>
    <t>Urheberrechte</t>
  </si>
  <si>
    <t>Variante XG1307b Jahres-Kassenbuch sortiert Steuersätze</t>
  </si>
  <si>
    <t>Heute ist der</t>
  </si>
  <si>
    <t>Leiste tippen und die Frage eingeben.</t>
  </si>
  <si>
    <t>Sollten Sie weitere Fragen zur Excel-Bedienung haben, nutzen Sie</t>
  </si>
  <si>
    <t>rechts einstellen.</t>
  </si>
  <si>
    <t>Laufrichtung über /Extras/Optionen.../Bearbeiten/Richtung nach</t>
  </si>
  <si>
    <t>In diesen Dateien können Sie flotter arbeiten, wenn Sie die Cursor-</t>
  </si>
  <si>
    <t>Allgemein:</t>
  </si>
  <si>
    <t>dies vorab kontrollieren.</t>
  </si>
  <si>
    <t xml:space="preserve">auf denen sich auch Einträge befinden. Über die Seitenansicht können Sie </t>
  </si>
  <si>
    <t>Sie in /Datei/Drucken/ den Druckbereich auf die Seiten eingrenzen können,</t>
  </si>
  <si>
    <t>Zum Ausdrucken des Kassenbuches möchten wir Sie daran erinnern, dass</t>
  </si>
  <si>
    <t>Tipp</t>
  </si>
  <si>
    <t>Hierzu markieren Sie die letzte Zeile von A44 bis P44 und verlängern die Liste</t>
  </si>
  <si>
    <t>eintragen, können Sie die Liste nach unten verlängern.</t>
  </si>
  <si>
    <t>Originaldatei</t>
  </si>
  <si>
    <t>Erreichen Sie das Ende der Tabelle und müssen noch Ein- oder Ausgabeposten</t>
  </si>
  <si>
    <t>Nur in ungeschützter</t>
  </si>
  <si>
    <t>Kassenbuch nach unten verlängern</t>
  </si>
  <si>
    <t>In der kostenlosen Gratis-Datei ist diese Spalte ausgeblendet.</t>
  </si>
  <si>
    <t>Prozentsatz in /A/ ausgewiesen ist.</t>
  </si>
  <si>
    <t>hier wird separat die Mehrwertsteuer ausgewiesen, zu der kein</t>
  </si>
  <si>
    <t>davon Sonstige</t>
  </si>
  <si>
    <t>gewiesen. Den Prozentsatz für C legen Sie im Angabenblatt /A/ fest.</t>
  </si>
  <si>
    <t>hier werden separat die Beträge zum Mehrwertsteuersatz C aus-</t>
  </si>
  <si>
    <t>davon C%</t>
  </si>
  <si>
    <t>gewiesen. Den Prozentsatz für B legen Sie im Angabenblatt /A/ fest.</t>
  </si>
  <si>
    <t>hier werden separat die Beträge zum Mehrwertsteuersatz B aus-</t>
  </si>
  <si>
    <t>davon B%</t>
  </si>
  <si>
    <t>gewiesen. Den Prozentsatz für A legen Sie im Angabenblatt /A/ fest.</t>
  </si>
  <si>
    <t>hier werden separat die Beträge zum Mehrwertsteuersatz A aus-</t>
  </si>
  <si>
    <t>davon A%</t>
  </si>
  <si>
    <t>in der Spalte Ust.-% den Mehrwertsteuersatz eingetragen haben.</t>
  </si>
  <si>
    <t>Umsatzsteuer - diese Beträge errechnen sich automatisch, wenn Sie</t>
  </si>
  <si>
    <t>Betrag Umsatz-/Vorsteuer</t>
  </si>
  <si>
    <t xml:space="preserve">Betrag nie negativ, also rot wird. </t>
  </si>
  <si>
    <t>und Ausgaben automatisch. Sie müssen darauf achten, dass der</t>
  </si>
  <si>
    <t>Der Geldbestand in der Barkasse errechnet sich aus den Einnahmen</t>
  </si>
  <si>
    <t>Bestand</t>
  </si>
  <si>
    <t>Buchführung wird so jeder Ausgabenart eine Nummer zugeordnet.</t>
  </si>
  <si>
    <t>auf welches Konto die jeweilige Ausgabe verbucht wird. In der</t>
  </si>
  <si>
    <t>Diese Spalte ist dazu vorgesehen, in der Buchhaltung einzutragen,</t>
  </si>
  <si>
    <t>Konto</t>
  </si>
  <si>
    <t>Nummer auf Ihrer Quittung, lassen Sie die entsprechende Zelle frei.</t>
  </si>
  <si>
    <t>Rechnungsnummer bzw. die Belegnummer ein. Fehlt diese</t>
  </si>
  <si>
    <t xml:space="preserve">Wenn Sie eine Rechnung bar bezahlen, tragen Sie hier die </t>
  </si>
  <si>
    <t>Beleg-/Re-Nr.</t>
  </si>
  <si>
    <t>eine Ausgabe/Einlage keine Umsatzsteuer, tragen Sie bitte 0 ein.</t>
  </si>
  <si>
    <t>für die Ausgabe geltenden Steuersatz als Zahl hier ein. Haben Sie für</t>
  </si>
  <si>
    <t>Da die Mehrwertsteuer unterschiedlich sein kann, geben Sie den</t>
  </si>
  <si>
    <t>% Umsatz-/Vorsteuer</t>
  </si>
  <si>
    <t>gerechnet.</t>
  </si>
  <si>
    <t>stehen haben, wird nur die Umsatzsteuer der Ausgaben (Spalte E)</t>
  </si>
  <si>
    <t>Sollten Sie versehentlich in einer Zeile Einlagen und Ausgaben</t>
  </si>
  <si>
    <t>entnommen werden. Bei Skonto ist das der skontierte Betrag.</t>
  </si>
  <si>
    <t>Tragen Sie hier die Geldbeträge ein, die aus der Barkasse</t>
  </si>
  <si>
    <t>Ausgaben</t>
  </si>
  <si>
    <t>Barkasse eingelegt werden.</t>
  </si>
  <si>
    <t>In diese Spalte tragen Sie alle Geldbeträge ein, welche in die</t>
  </si>
  <si>
    <t>Einnahmen</t>
  </si>
  <si>
    <t>zum Kopieren markieren.</t>
  </si>
  <si>
    <t>sollten Sie diese Spalte mit den laufenden Nummern ebenfalls</t>
  </si>
  <si>
    <t>Wollen Sie die Liste durch Ziehen und Kopieren verlängern,</t>
  </si>
  <si>
    <t>Hier können Sie sich zu den einzelnen Beträgen Stichpunkte notieren.</t>
  </si>
  <si>
    <t>Notiz</t>
  </si>
  <si>
    <t>Beachte! Kein Punkt hinter der Monatsangabe.</t>
  </si>
  <si>
    <t>ausgestellt wurde. Beispiel: für den 22.April geben Sie ein:  22.4</t>
  </si>
  <si>
    <t>Tragen Sie hier das Datum ein, an dem der Beleg oder die Rechnung</t>
  </si>
  <si>
    <t>Beleg Datum</t>
  </si>
  <si>
    <t>Löschen eines Postens alle Nummern ändern.</t>
  </si>
  <si>
    <t>ist bis Zeile 44 bewusst fix. So wird verhindert, dass sich beim</t>
  </si>
  <si>
    <t>von Beträgen eingeblendet. Die Zuordnung der Nummern im Monat</t>
  </si>
  <si>
    <t>nummer eintragen. Weitere Nummern werden erst mit der Eingabe</t>
  </si>
  <si>
    <t>Erfassungszeitraum arbeiten, können Sie hier die Anschluss-</t>
  </si>
  <si>
    <t>Nummern in Spalte B. Sollten Sie über mehrere Dateien im</t>
  </si>
  <si>
    <t>Auf die erste Nummer in Zelle B15 beziehen sich alle</t>
  </si>
  <si>
    <t>In das weiße Feld können Sie eine Anfangsnummer eintragen.</t>
  </si>
  <si>
    <t>LfdNr.</t>
  </si>
  <si>
    <t>den Blattschutz aufheben.</t>
  </si>
  <si>
    <t>Zuvor müssen Sie jedoch den Schutz lösen, indem Sie über /Extras/Schutz/Blatt</t>
  </si>
  <si>
    <t>oder indem Sie über /Format/Spalte/Breite/ die optimale Breite einstellen.</t>
  </si>
  <si>
    <t>ausgleichen, entweder indem Sie den Bildschirmmaßstab (Zoom) ändern,</t>
  </si>
  <si>
    <t>darzustellende Zahl meist breiter als die Spalte. Sie können dies optisch</t>
  </si>
  <si>
    <t>Zeigt Ihnen die Datei anstatt einer Zahl die Zeichen #### an, ist die</t>
  </si>
  <si>
    <t>Ab Zeile 15 geben Sie die einzelnen Beträge Tag für Tag ein.</t>
  </si>
  <si>
    <t>Die Ergebnisse des jeweiligen eingeblendeten Monats</t>
  </si>
  <si>
    <t>Zeile 13</t>
  </si>
  <si>
    <t>Die Ergebnisse des jeweiligen Quartals</t>
  </si>
  <si>
    <t>Zeile 12</t>
  </si>
  <si>
    <t>Die Ergebnisse des aktuellen Jahres</t>
  </si>
  <si>
    <t>Zeile 11</t>
  </si>
  <si>
    <t>In den Zeilen 11 bis 13 werden die Ergebnisse aller Eintragungen eingeblendet:</t>
  </si>
  <si>
    <t>automatisch von Monat zu Monat übernommen.</t>
  </si>
  <si>
    <t>Monat begonnen wird. Der Betrag wird in der Originaldatei</t>
  </si>
  <si>
    <t>auch wenn mitten im Jahr mit der Führung im jeweiligen</t>
  </si>
  <si>
    <t>Es macht Sinn, den Kassenstand im Monat Januar /Jan/ einzutragen,</t>
  </si>
  <si>
    <t>nach dem letzten Posten im Vormonat.</t>
  </si>
  <si>
    <t>Der Übernahmebetrag ist der Kassenstand der Barkasse</t>
  </si>
  <si>
    <t>In diese Zelle können Sie den Übernahmebetrag eingeben.</t>
  </si>
  <si>
    <t>E8</t>
  </si>
  <si>
    <t>zu machen.</t>
  </si>
  <si>
    <t>Textfeld, um eine Notiz zur Herkunft des Übernahmebetrages</t>
  </si>
  <si>
    <t>D8</t>
  </si>
  <si>
    <t>/A/ übernommen.</t>
  </si>
  <si>
    <t>Die Angaben in diesen Zeilen werden aus dem Angabenblatt</t>
  </si>
  <si>
    <t>Zeile 2 bis 6</t>
  </si>
  <si>
    <t>zu kontrollieren, um keine überflüssigen Seiten auszudrucken.</t>
  </si>
  <si>
    <t>werden kann. Es empfiehlt sich jedoch vor dem Druck, die Seitenansicht</t>
  </si>
  <si>
    <t>Die Originaldatei ist so formatiert, dass die Tabelle auf DIN A4 ausgedruckt</t>
  </si>
  <si>
    <t>im Gegenzug die Tabelle beliebig nach unten verlängern können.</t>
  </si>
  <si>
    <t>nicht unter der Tabelle ausgewiesen, sondern in den oberen Zeilen, damit Sie</t>
  </si>
  <si>
    <t xml:space="preserve">richtet sich jedoch nach effektiver Excel-Nutzung. So werden die Ergebnisse </t>
  </si>
  <si>
    <t>Die Eingabefelder entsprechen dem herkömmlichen Kassenbuch, das Format</t>
  </si>
  <si>
    <t>Jan bis Dez</t>
  </si>
  <si>
    <t>Sicherung und tragen die neue Jahreszahl als vierstellige Zahl ein.</t>
  </si>
  <si>
    <t>- Im neuen Jahr kopieren Sie sich die Originaldatei von Ihrer</t>
  </si>
  <si>
    <t>Jahreszahl angeben</t>
  </si>
  <si>
    <t>häufig vorkommt (in Originaldatei steht 5,5%) - nicht in Gratis-Datei!</t>
  </si>
  <si>
    <t>- Geben Sie hier den Steuersatz ein, der in Ihrem beruflichen Umfeld</t>
  </si>
  <si>
    <t>Mehrwertsteuerklasse C</t>
  </si>
  <si>
    <t>benötigten Mehrwertsteuersatz ein (in Originaldatei steht 7%)</t>
  </si>
  <si>
    <t>- Geben Sie hier den bei den Ausgaben am zweithäufigsten</t>
  </si>
  <si>
    <t>Mehrwertsteuerklasse B</t>
  </si>
  <si>
    <t>Mehrwertsteuersatz Ihres Landes ein (in Originaldatei steht 19%)</t>
  </si>
  <si>
    <t>- Geben Sie hier den bei den Ausgaben gebräuchlichsten</t>
  </si>
  <si>
    <t>Mehrwertsteuerklasse A</t>
  </si>
  <si>
    <t>geführt von</t>
  </si>
  <si>
    <t xml:space="preserve"> - für Rückfragen ist es oft sinnvoll, den Namen hier anzugeben</t>
  </si>
  <si>
    <t>Buch wird</t>
  </si>
  <si>
    <t xml:space="preserve">    Ihnen Ihre Buchhaltung zuweist</t>
  </si>
  <si>
    <t xml:space="preserve"> - entweder die Steuernummer oder die Nummer, die</t>
  </si>
  <si>
    <t>Bearbeitungsschlüssel</t>
  </si>
  <si>
    <t xml:space="preserve"> - den Namen Ihrer Firma, Ihrer Abteilung oder Ihren Namen</t>
  </si>
  <si>
    <t>Firma</t>
  </si>
  <si>
    <t>Folgende Angaben sind vorgesehen:</t>
  </si>
  <si>
    <t>sind die Sortierkriterien im Kassenbuch.</t>
  </si>
  <si>
    <t>Seite lediglich die Mehrwertsteuersätze, denn die Angaben hier im Blatt /A/</t>
  </si>
  <si>
    <t xml:space="preserve">Wenn die Blattbeschriftung keine Rolle spielt, kontrollieren Sie auf dieser </t>
  </si>
  <si>
    <t>Angaben, die Sie hier machen, werden über den Tabellen eingeblendet.</t>
  </si>
  <si>
    <t>A</t>
  </si>
  <si>
    <t>dieser Datei springen.</t>
  </si>
  <si>
    <t>Aus der Zentrale heraus kann man über eine Schaltfläche in alle Tabellen</t>
  </si>
  <si>
    <t>Zentrale</t>
  </si>
  <si>
    <t>Die Tabellenblätter im einzelnen</t>
  </si>
  <si>
    <t>Sie so ein "Fach" für Quittungen und Belege.</t>
  </si>
  <si>
    <t>Register aus 31 nummerierten Blättern. Für jeden Tag im Monat haben</t>
  </si>
  <si>
    <t>hat sich für beispielsweise die monatliche Führung ein DIN A4 großes</t>
  </si>
  <si>
    <t>den Eintragungen ins Kassenbuch, in gleicher Reihenfolge sammeln. Bewährt</t>
  </si>
  <si>
    <t>Es ist unbedingt zu empfehlen, dass Sie die Quittungen und Belege parallel zu</t>
  </si>
  <si>
    <t>einfachsten den Ausgangskassenstand im Monat Januar ein.</t>
  </si>
  <si>
    <t>jeweiligen Monate eingegeben. Fangen Sie unterm Jahr an, tragen Sie am</t>
  </si>
  <si>
    <t>Alle Eingaben für Ihren Erfassungszyklus werden in die Tabellenblätter der</t>
  </si>
  <si>
    <t>abgelegt, kopiert man sich diese Vorlage Jahr für Jahr wieder neu.</t>
  </si>
  <si>
    <t>die für Ihrem Land bzw. für Ihre Barkasse üblich sind.  An zentraler Stelle</t>
  </si>
  <si>
    <t>Ausdrucken eingeblendet werden sollen, sowie die Mehrwertsteuersätze</t>
  </si>
  <si>
    <t xml:space="preserve">Hierzu trägt man im Angabenblatt /A/ die Angaben ein, die auf den </t>
  </si>
  <si>
    <t>Man bereitet sich einmalig diese Arbeitsmappe zu einer Ausgangsdatei vor.</t>
  </si>
  <si>
    <t>kann jeder Monat ohne Aufwand auf viele Seiten verlängert werden.</t>
  </si>
  <si>
    <t>ergebnisse werden bei jedem Monat eingeblendet. Über "Ziehen und Kopieren"</t>
  </si>
  <si>
    <t>der Buchungsposten monatlich geführt werden. Die quartals- und jahres-</t>
  </si>
  <si>
    <t>Barkasse schriftlich festzuhalten. Eine Datei sollte unabhängig von der Anzahl</t>
  </si>
  <si>
    <t>Diese Datei ist dazu gedacht, Einlagen und Ausgaben der Porto- bzw. der</t>
  </si>
  <si>
    <t>Wie arbeitet man mit dieser Datei?</t>
  </si>
  <si>
    <t>sätzen getrennt.</t>
  </si>
  <si>
    <t>ausgewiesen, sondern auch nach den unterschiedlichen Mehrwertsteuer-</t>
  </si>
  <si>
    <t>Ferner wird in diesem Kassenbuch nicht nur die abziehbare Vorsteuer</t>
  </si>
  <si>
    <t>(nur in der ungeschützten Originaldatei).</t>
  </si>
  <si>
    <t>darunter mit geringstem Aufwand beliebig verlängert werden können</t>
  </si>
  <si>
    <t>werden in den obersten Zeilen ausgewiesen, während die Eingabelisten</t>
  </si>
  <si>
    <t>XG1307 ist ein Excel-gerechtes Kassenbuch. Das heißt, die Ergebnisse</t>
  </si>
  <si>
    <t>Was unterscheidet dieses Kassenbuch von den anderen?</t>
  </si>
  <si>
    <t>jeweilige Jahr als Dateinamen zu verwenden.</t>
  </si>
  <si>
    <t>automatisch in den Kopfzeilen eingeblendet. Es bietet sich an, das</t>
  </si>
  <si>
    <t>Speichern unter .../ ab. Der von Ihnen gewählte Dateiname wird</t>
  </si>
  <si>
    <t>Speichern Sie sich diese Vorlage vor dem ersten Eintrag über /Datei/</t>
  </si>
  <si>
    <t>Eintragungen sind nur in den weißen Feldern vorgesehen.</t>
  </si>
  <si>
    <t>Ist beides zu spät, drucken Sie sich Ihr Zwischenergebnis aus und</t>
  </si>
  <si>
    <t>machen oder die Datei verlassen, ohne die Änderungen zu speichern.</t>
  </si>
  <si>
    <t>Zeichen #BEZUG. Sie können dann entweder das Ergebnis rückgängig</t>
  </si>
  <si>
    <t>Sollten sich die Bezüge bereits verloren haben, sehen Sie das</t>
  </si>
  <si>
    <t>dies bitte in einer neuen Tabelle und nicht im geöffneten Kassenbuch.</t>
  </si>
  <si>
    <t>Wenn Sie dies anhand der Excelbeschreibung in "?" üben wollen, tun Sie</t>
  </si>
  <si>
    <t>bzw. über die Shortcuts Strg+C und Strg+V kopieren.</t>
  </si>
  <si>
    <t>Anwender können Formate und Inhalte auch über die Zwischenablage</t>
  </si>
  <si>
    <t>richtige Feld ein. Excel verliert sonst die Feldbezüge. Routinierte</t>
  </si>
  <si>
    <t xml:space="preserve">eingetragen haben, löschen Sie die Zahl und tragen sie in das </t>
  </si>
  <si>
    <t>Überschreiben Sie die Zahlen oder, falls Sie in das falsche Feld</t>
  </si>
  <si>
    <t>Das Wichtigste zuerst - mit Tipps zum Umgang mit Excel</t>
  </si>
  <si>
    <t>Beschreibung</t>
  </si>
  <si>
    <t>Dokumentation</t>
  </si>
  <si>
    <t>Mit differenzierter MwSt.-Ausweisung</t>
  </si>
  <si>
    <t>XG1307 Jahres-Kassenbuch für beliebige Jahre</t>
  </si>
  <si>
    <t>Zur Zentrale</t>
  </si>
  <si>
    <t>»</t>
  </si>
  <si>
    <t>Zelle D6 in Blatt A überschreiben</t>
  </si>
  <si>
    <t>Buch wird geführt von</t>
  </si>
  <si>
    <t>Zelle D5 in Blatt A überschreiben</t>
  </si>
  <si>
    <t>Zelle D4 in Blatt A überschreiben</t>
  </si>
  <si>
    <t>Bearbeitungscode</t>
  </si>
  <si>
    <t>Die Angaben, die Sie auf diesem Blatt machen, erscheinen im Kassenbuch am oberen Blattrand.</t>
  </si>
  <si>
    <t>Kostenlose Datei rechnet bis hier.</t>
  </si>
  <si>
    <t>Musterbeispiel</t>
  </si>
  <si>
    <t>Diese Hinweise können Sie löschen.</t>
  </si>
  <si>
    <t>Das Original-Kassenbuch ist jahresunabhängig - es läuft also solange Sie Excel haben. Lediglich die kostenlose Gratis-Datei ist auf ein Jahr begrenzt.</t>
  </si>
  <si>
    <t>Betrag Umsatz-/ Vorsteuer</t>
  </si>
  <si>
    <t>Beleg./Re.-Nr.</t>
  </si>
  <si>
    <t>% Umsatz-/ Vorsteuer</t>
  </si>
  <si>
    <t>Einlagen/ Einnahmen</t>
  </si>
  <si>
    <t>Lfd</t>
  </si>
  <si>
    <t>Summe erfasster Posten im Monat:</t>
  </si>
  <si>
    <t>Summe erfasster Posten im I.Quartal:</t>
  </si>
  <si>
    <t>Summe erfasster Posten im Jahr:</t>
  </si>
  <si>
    <t>Kassenstand</t>
  </si>
  <si>
    <t>Anzahl</t>
  </si>
  <si>
    <t>Übernahmebetrag vom Vormonat =</t>
  </si>
  <si>
    <t>Summe erfasster Posten im II.Quartal:</t>
  </si>
  <si>
    <t>Summe erfasster Posten im III.Quartal:</t>
  </si>
  <si>
    <t>Summe erfasster Posten im IV.Quartal:</t>
  </si>
  <si>
    <t>Notizen - für eigene Eintragungen</t>
  </si>
  <si>
    <t>© Auvista aus XG130 Kassenbuch für die Barkasse</t>
  </si>
  <si>
    <t>kopieren Sie die Originaldatei am besten wieder neu von der CD oder</t>
  </si>
  <si>
    <t>von ihrer Datensicherung.</t>
  </si>
  <si>
    <t>Eingabeanweisungen werden bei den jeweiligen Zellen</t>
  </si>
  <si>
    <t>in den Notizanzeigern eingeblendet. Diese können in der Registerkarte</t>
  </si>
  <si>
    <t>/Überprüfen/ oder /Extras/Optionen.../Ansicht/Notizanzeiger bearbeitet werden.</t>
  </si>
  <si>
    <t>Bekommen Sie mehr Einträge, können Sie die Formeln sinngemäß auf eine</t>
  </si>
  <si>
    <t>höhere Zeilenzahl anpassen.</t>
  </si>
  <si>
    <t>Die Formeln in der Ergebniszeile 11-13 sind bis auf 4000 Einträge vorbereitet.</t>
  </si>
  <si>
    <t>am kleinen Quadrat rechts unten über "Ziehen und Kopieren" nach unten.</t>
  </si>
  <si>
    <t>Die kostenlose Gratis-Datei ist auf 2020 begrenzt.</t>
  </si>
  <si>
    <t>Auvista Software Verlag</t>
  </si>
  <si>
    <t>0049 / (0)89 / 98 29 05 73</t>
  </si>
  <si>
    <t>Fax auf Anfrage</t>
  </si>
  <si>
    <r>
      <t>Au</t>
    </r>
    <r>
      <rPr>
        <b/>
        <sz val="35"/>
        <color indexed="10"/>
        <rFont val="Calibri"/>
        <family val="2"/>
        <scheme val="minor"/>
      </rPr>
      <t>vis</t>
    </r>
    <r>
      <rPr>
        <b/>
        <sz val="35"/>
        <rFont val="Calibri"/>
        <family val="2"/>
        <scheme val="minor"/>
      </rPr>
      <t>ta</t>
    </r>
  </si>
  <si>
    <r>
      <t>https://www.Au</t>
    </r>
    <r>
      <rPr>
        <sz val="10"/>
        <color indexed="10"/>
        <rFont val="Calibri"/>
        <family val="2"/>
        <scheme val="minor"/>
      </rPr>
      <t>vis</t>
    </r>
    <r>
      <rPr>
        <sz val="10"/>
        <color indexed="8"/>
        <rFont val="Calibri"/>
        <family val="2"/>
        <scheme val="minor"/>
      </rPr>
      <t>ta.de</t>
    </r>
  </si>
  <si>
    <r>
      <t xml:space="preserve">In diesem Kassenbuch gilt es </t>
    </r>
    <r>
      <rPr>
        <b/>
        <sz val="10"/>
        <color indexed="10"/>
        <rFont val="Calibri"/>
        <family val="2"/>
        <scheme val="minor"/>
      </rPr>
      <t>eine</t>
    </r>
    <r>
      <rPr>
        <sz val="10"/>
        <rFont val="Calibri"/>
        <family val="2"/>
        <scheme val="minor"/>
      </rPr>
      <t xml:space="preserve"> Grundregel zu beachten:</t>
    </r>
  </si>
  <si>
    <r>
      <t xml:space="preserve">Zahlen </t>
    </r>
    <r>
      <rPr>
        <b/>
        <sz val="14"/>
        <color indexed="10"/>
        <rFont val="Calibri"/>
        <family val="2"/>
        <scheme val="minor"/>
      </rPr>
      <t>nie</t>
    </r>
    <r>
      <rPr>
        <sz val="14"/>
        <rFont val="Calibri"/>
        <family val="2"/>
        <scheme val="minor"/>
      </rPr>
      <t xml:space="preserve"> verschieben</t>
    </r>
    <r>
      <rPr>
        <sz val="10"/>
        <rFont val="Calibri"/>
        <family val="2"/>
        <scheme val="minor"/>
      </rPr>
      <t>, wenn Sie sich vertippt haben.</t>
    </r>
  </si>
  <si>
    <r>
      <t xml:space="preserve">den Microsoft Hilfeassistenten, indem Sie auf das </t>
    </r>
    <r>
      <rPr>
        <u/>
        <sz val="10"/>
        <rFont val="Calibri"/>
        <family val="2"/>
        <scheme val="minor"/>
      </rPr>
      <t>?</t>
    </r>
    <r>
      <rPr>
        <sz val="10"/>
        <rFont val="Calibri"/>
        <family val="2"/>
        <scheme val="minor"/>
      </rPr>
      <t xml:space="preserve"> in der oberen</t>
    </r>
  </si>
  <si>
    <r>
      <t xml:space="preserve">In der ungeschützten Originalversion </t>
    </r>
    <r>
      <rPr>
        <b/>
        <sz val="6"/>
        <color indexed="10"/>
        <rFont val="Calibri"/>
        <family val="2"/>
        <scheme val="minor"/>
      </rPr>
      <t>XG130</t>
    </r>
    <r>
      <rPr>
        <sz val="6"/>
        <color indexed="10"/>
        <rFont val="Calibri"/>
        <family val="2"/>
        <scheme val="minor"/>
      </rPr>
      <t xml:space="preserve"> von Auvista kann hier ein beliebiges Jahr eingetragen werden - auch rückwirkend!</t>
    </r>
  </si>
  <si>
    <r>
      <t>Au</t>
    </r>
    <r>
      <rPr>
        <b/>
        <sz val="35"/>
        <color indexed="10"/>
        <rFont val="Calibri"/>
        <family val="2"/>
        <scheme val="minor"/>
      </rPr>
      <t>vis</t>
    </r>
    <r>
      <rPr>
        <b/>
        <sz val="35"/>
        <rFont val="Calibri"/>
        <family val="2"/>
        <scheme val="minor"/>
      </rPr>
      <t>ta.de</t>
    </r>
  </si>
  <si>
    <r>
      <t>Nimm Au</t>
    </r>
    <r>
      <rPr>
        <b/>
        <sz val="12"/>
        <color indexed="10"/>
        <rFont val="Calibri"/>
        <family val="2"/>
      </rPr>
      <t>vis</t>
    </r>
    <r>
      <rPr>
        <b/>
        <sz val="12"/>
        <color indexed="8"/>
        <rFont val="Calibri"/>
        <family val="2"/>
      </rPr>
      <t>ta</t>
    </r>
    <r>
      <rPr>
        <sz val="12"/>
        <color indexed="8"/>
        <rFont val="Calibri"/>
        <family val="2"/>
      </rPr>
      <t xml:space="preserve"> Kassenbuch</t>
    </r>
  </si>
  <si>
    <t>manipulierbar. Fürs Finanzamt zählt daher der handschriftlich mit einem dokumentensicheren</t>
  </si>
  <si>
    <t>Nimm Auvista</t>
  </si>
  <si>
    <t>für den professionellen Excel-Einsatz finden Sie unter  https://www.Excel-Anwendungen.de.</t>
  </si>
  <si>
    <r>
      <t>info@Au</t>
    </r>
    <r>
      <rPr>
        <sz val="10"/>
        <color rgb="FFFF0000"/>
        <rFont val="Calibri"/>
        <family val="2"/>
        <scheme val="minor"/>
      </rPr>
      <t>vis</t>
    </r>
    <r>
      <rPr>
        <sz val="10"/>
        <rFont val="Calibri"/>
        <family val="2"/>
        <scheme val="minor"/>
      </rPr>
      <t>ta.de</t>
    </r>
  </si>
  <si>
    <r>
      <t xml:space="preserve">In der </t>
    </r>
    <r>
      <rPr>
        <sz val="12"/>
        <color rgb="FFFF0000"/>
        <rFont val="Calibri"/>
        <family val="2"/>
        <scheme val="minor"/>
      </rPr>
      <t>erwerbbaren</t>
    </r>
    <r>
      <rPr>
        <sz val="12"/>
        <color theme="1"/>
        <rFont val="Calibri"/>
        <family val="2"/>
        <scheme val="minor"/>
      </rPr>
      <t xml:space="preserve"> Originaldatei ist die Anzahl der Einträge unbegrenzt.</t>
    </r>
  </si>
  <si>
    <r>
      <t>Dort kann auch eine</t>
    </r>
    <r>
      <rPr>
        <b/>
        <sz val="12"/>
        <color indexed="10"/>
        <rFont val="Calibri"/>
        <family val="2"/>
        <scheme val="minor"/>
      </rPr>
      <t xml:space="preserve"> beliebige Jahreszahl </t>
    </r>
    <r>
      <rPr>
        <sz val="12"/>
        <color rgb="FFC00000"/>
        <rFont val="Calibri"/>
        <family val="2"/>
        <scheme val="minor"/>
      </rPr>
      <t>in Blatt /A/</t>
    </r>
    <r>
      <rPr>
        <sz val="12"/>
        <color indexed="8"/>
        <rFont val="Calibri"/>
        <family val="2"/>
        <scheme val="minor"/>
      </rPr>
      <t xml:space="preserve"> eingetragen werden.</t>
    </r>
  </si>
  <si>
    <t>ist ohne schriftliche Zustimmung des Auvista Software Verlages unzulässig</t>
  </si>
  <si>
    <t>Diese kostenlose Test-Datei für 2026 ist auf 12 Einträge pro Monat begrenzt.</t>
  </si>
  <si>
    <t>kompatibel von Excel 2007 bis 2024 / 365 und höher. Wir freuen uns auf Ihren Besuch.</t>
  </si>
  <si>
    <t>Copyright © Auvista Fachverlag für Microsoft Excel, München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</si>
</sst>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0.0%"/>
    <numFmt numFmtId="166" formatCode="dd/mm"/>
    <numFmt numFmtId="167" formatCode="dd/mmmm\ yyyy"/>
  </numFmts>
  <fonts count="56" x14ac:knownFonts="1">
    <font>
      <sz val="11"/>
      <color theme="1"/>
      <name val="Calibri"/>
      <family val="2"/>
      <scheme val="minor"/>
    </font>
    <font>
      <sz val="10"/>
      <name val="Times New Roman"/>
      <family val="1"/>
    </font>
    <font>
      <sz val="10"/>
      <name val="Arial"/>
      <family val="2"/>
    </font>
    <font>
      <u/>
      <sz val="10.3"/>
      <color indexed="12"/>
      <name val="Times New Roman"/>
      <family val="1"/>
    </font>
    <font>
      <u/>
      <sz val="7.6"/>
      <color indexed="12"/>
      <name val="Arial"/>
      <family val="2"/>
    </font>
    <font>
      <sz val="9"/>
      <color indexed="81"/>
      <name val="Tahoma"/>
      <family val="2"/>
    </font>
    <font>
      <sz val="12"/>
      <color indexed="81"/>
      <name val="Arial"/>
      <family val="2"/>
    </font>
    <font>
      <sz val="12"/>
      <color theme="1"/>
      <name val="Calibri"/>
      <family val="2"/>
      <scheme val="minor"/>
    </font>
    <font>
      <sz val="1"/>
      <color theme="0" tint="-4.9989318521683403E-2"/>
      <name val="Calibri"/>
      <family val="2"/>
      <scheme val="minor"/>
    </font>
    <font>
      <sz val="10"/>
      <color indexed="22"/>
      <name val="Calibri"/>
      <family val="2"/>
      <scheme val="minor"/>
    </font>
    <font>
      <sz val="10"/>
      <color indexed="55"/>
      <name val="Calibri"/>
      <family val="2"/>
      <scheme val="minor"/>
    </font>
    <font>
      <sz val="10"/>
      <name val="Calibri"/>
      <family val="2"/>
      <scheme val="minor"/>
    </font>
    <font>
      <b/>
      <sz val="8"/>
      <color indexed="43"/>
      <name val="Calibri"/>
      <family val="2"/>
      <scheme val="minor"/>
    </font>
    <font>
      <b/>
      <sz val="16"/>
      <color indexed="22"/>
      <name val="Calibri"/>
      <family val="2"/>
      <scheme val="minor"/>
    </font>
    <font>
      <b/>
      <sz val="12"/>
      <color indexed="8"/>
      <name val="Calibri"/>
      <family val="2"/>
      <scheme val="minor"/>
    </font>
    <font>
      <b/>
      <sz val="12"/>
      <color indexed="10"/>
      <name val="Calibri"/>
      <family val="2"/>
      <scheme val="minor"/>
    </font>
    <font>
      <b/>
      <sz val="35"/>
      <name val="Calibri"/>
      <family val="2"/>
      <scheme val="minor"/>
    </font>
    <font>
      <b/>
      <sz val="35"/>
      <color indexed="10"/>
      <name val="Calibri"/>
      <family val="2"/>
      <scheme val="minor"/>
    </font>
    <font>
      <sz val="10"/>
      <color indexed="17"/>
      <name val="Calibri"/>
      <family val="2"/>
      <scheme val="minor"/>
    </font>
    <font>
      <sz val="10"/>
      <color theme="1"/>
      <name val="Calibri"/>
      <family val="2"/>
      <scheme val="minor"/>
    </font>
    <font>
      <u/>
      <sz val="10.3"/>
      <color indexed="12"/>
      <name val="Calibri"/>
      <family val="2"/>
      <scheme val="minor"/>
    </font>
    <font>
      <sz val="10"/>
      <color rgb="FFC00000"/>
      <name val="Calibri"/>
      <family val="2"/>
      <scheme val="minor"/>
    </font>
    <font>
      <sz val="12"/>
      <color indexed="8"/>
      <name val="Calibri"/>
      <family val="2"/>
      <scheme val="minor"/>
    </font>
    <font>
      <b/>
      <sz val="10"/>
      <color rgb="FFC00000"/>
      <name val="Calibri"/>
      <family val="2"/>
      <scheme val="minor"/>
    </font>
    <font>
      <b/>
      <sz val="10"/>
      <color indexed="10"/>
      <name val="Calibri"/>
      <family val="2"/>
      <scheme val="minor"/>
    </font>
    <font>
      <sz val="10"/>
      <color indexed="10"/>
      <name val="Calibri"/>
      <family val="2"/>
      <scheme val="minor"/>
    </font>
    <font>
      <sz val="10"/>
      <color indexed="8"/>
      <name val="Calibri"/>
      <family val="2"/>
      <scheme val="minor"/>
    </font>
    <font>
      <b/>
      <sz val="10"/>
      <color rgb="FFFF0000"/>
      <name val="Calibri"/>
      <family val="2"/>
      <scheme val="minor"/>
    </font>
    <font>
      <b/>
      <sz val="10"/>
      <name val="Calibri"/>
      <family val="2"/>
      <scheme val="minor"/>
    </font>
    <font>
      <sz val="1"/>
      <color indexed="9"/>
      <name val="Calibri"/>
      <family val="2"/>
      <scheme val="minor"/>
    </font>
    <font>
      <b/>
      <sz val="16"/>
      <color indexed="8"/>
      <name val="Calibri"/>
      <family val="2"/>
      <scheme val="minor"/>
    </font>
    <font>
      <b/>
      <sz val="16"/>
      <name val="Calibri"/>
      <family val="2"/>
      <scheme val="minor"/>
    </font>
    <font>
      <b/>
      <sz val="12"/>
      <name val="Calibri"/>
      <family val="2"/>
      <scheme val="minor"/>
    </font>
    <font>
      <sz val="8"/>
      <name val="Calibri"/>
      <family val="2"/>
      <scheme val="minor"/>
    </font>
    <font>
      <sz val="9"/>
      <name val="Calibri"/>
      <family val="2"/>
      <scheme val="minor"/>
    </font>
    <font>
      <sz val="14"/>
      <name val="Calibri"/>
      <family val="2"/>
      <scheme val="minor"/>
    </font>
    <font>
      <b/>
      <sz val="14"/>
      <color indexed="10"/>
      <name val="Calibri"/>
      <family val="2"/>
      <scheme val="minor"/>
    </font>
    <font>
      <sz val="7"/>
      <name val="Calibri"/>
      <family val="2"/>
      <scheme val="minor"/>
    </font>
    <font>
      <b/>
      <sz val="10"/>
      <color indexed="13"/>
      <name val="Calibri"/>
      <family val="2"/>
      <scheme val="minor"/>
    </font>
    <font>
      <b/>
      <sz val="14"/>
      <name val="Calibri"/>
      <family val="2"/>
      <scheme val="minor"/>
    </font>
    <font>
      <sz val="10"/>
      <color indexed="12"/>
      <name val="Calibri"/>
      <family val="2"/>
      <scheme val="minor"/>
    </font>
    <font>
      <sz val="6"/>
      <color indexed="10"/>
      <name val="Calibri"/>
      <family val="2"/>
      <scheme val="minor"/>
    </font>
    <font>
      <u/>
      <sz val="10"/>
      <name val="Calibri"/>
      <family val="2"/>
      <scheme val="minor"/>
    </font>
    <font>
      <b/>
      <sz val="6"/>
      <color indexed="10"/>
      <name val="Calibri"/>
      <family val="2"/>
      <scheme val="minor"/>
    </font>
    <font>
      <sz val="12"/>
      <name val="Calibri"/>
      <family val="2"/>
      <scheme val="minor"/>
    </font>
    <font>
      <sz val="8"/>
      <color indexed="8"/>
      <name val="Calibri"/>
      <family val="2"/>
      <scheme val="minor"/>
    </font>
    <font>
      <sz val="10"/>
      <color rgb="FF0070C0"/>
      <name val="Calibri"/>
      <family val="2"/>
      <scheme val="minor"/>
    </font>
    <font>
      <sz val="10"/>
      <color rgb="FFFF0000"/>
      <name val="Calibri"/>
      <family val="2"/>
      <scheme val="minor"/>
    </font>
    <font>
      <sz val="1"/>
      <color theme="0"/>
      <name val="Calibri"/>
      <family val="2"/>
      <scheme val="minor"/>
    </font>
    <font>
      <b/>
      <sz val="12"/>
      <color indexed="10"/>
      <name val="Calibri"/>
      <family val="2"/>
    </font>
    <font>
      <b/>
      <sz val="12"/>
      <color indexed="8"/>
      <name val="Calibri"/>
      <family val="2"/>
    </font>
    <font>
      <sz val="12"/>
      <color indexed="8"/>
      <name val="Calibri"/>
      <family val="2"/>
    </font>
    <font>
      <sz val="9"/>
      <color rgb="FF0070C0"/>
      <name val="Calibri"/>
      <family val="2"/>
      <scheme val="minor"/>
    </font>
    <font>
      <sz val="8"/>
      <color rgb="FF0070C0"/>
      <name val="Calibri"/>
      <family val="2"/>
      <scheme val="minor"/>
    </font>
    <font>
      <sz val="12"/>
      <color rgb="FFFF0000"/>
      <name val="Calibri"/>
      <family val="2"/>
      <scheme val="minor"/>
    </font>
    <font>
      <sz val="12"/>
      <color rgb="FFC00000"/>
      <name val="Calibri"/>
      <family val="2"/>
      <scheme val="minor"/>
    </font>
  </fonts>
  <fills count="9">
    <fill>
      <patternFill patternType="none"/>
    </fill>
    <fill>
      <patternFill patternType="gray125"/>
    </fill>
    <fill>
      <patternFill patternType="solid">
        <fgColor indexed="10"/>
        <bgColor indexed="64"/>
      </patternFill>
    </fill>
    <fill>
      <patternFill patternType="lightHorizontal">
        <fgColor indexed="42"/>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49">
    <border>
      <left/>
      <right/>
      <top/>
      <bottom/>
      <diagonal/>
    </border>
    <border>
      <left/>
      <right style="thin">
        <color indexed="8"/>
      </right>
      <top/>
      <bottom/>
      <diagonal/>
    </border>
    <border>
      <left style="thin">
        <color indexed="10"/>
      </left>
      <right/>
      <top/>
      <bottom/>
      <diagonal/>
    </border>
    <border>
      <left style="thin">
        <color indexed="22"/>
      </left>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style="thin">
        <color indexed="22"/>
      </left>
      <right style="thin">
        <color indexed="22"/>
      </right>
      <top/>
      <bottom style="thin">
        <color indexed="55"/>
      </bottom>
      <diagonal/>
    </border>
    <border>
      <left/>
      <right style="thin">
        <color indexed="22"/>
      </right>
      <top/>
      <bottom style="thin">
        <color indexed="55"/>
      </bottom>
      <diagonal/>
    </border>
    <border>
      <left style="thin">
        <color indexed="10"/>
      </left>
      <right/>
      <top/>
      <bottom style="medium">
        <color indexed="10"/>
      </bottom>
      <diagonal/>
    </border>
    <border>
      <left/>
      <right/>
      <top/>
      <bottom style="medium">
        <color indexed="10"/>
      </bottom>
      <diagonal/>
    </border>
    <border>
      <left style="thin">
        <color indexed="22"/>
      </left>
      <right style="thin">
        <color indexed="22"/>
      </right>
      <top style="thin">
        <color indexed="64"/>
      </top>
      <bottom style="thin">
        <color indexed="55"/>
      </bottom>
      <diagonal/>
    </border>
    <border>
      <left style="thin">
        <color indexed="10"/>
      </left>
      <right style="thin">
        <color indexed="10"/>
      </right>
      <top/>
      <bottom/>
      <diagonal/>
    </border>
    <border>
      <left/>
      <right/>
      <top/>
      <bottom style="thin">
        <color indexed="64"/>
      </bottom>
      <diagonal/>
    </border>
    <border>
      <left style="thin">
        <color indexed="10"/>
      </left>
      <right/>
      <top/>
      <bottom style="thin">
        <color indexed="64"/>
      </bottom>
      <diagonal/>
    </border>
    <border>
      <left style="thin">
        <color indexed="10"/>
      </left>
      <right style="thin">
        <color indexed="10"/>
      </right>
      <top style="thin">
        <color indexed="10"/>
      </top>
      <bottom style="thin">
        <color indexed="55"/>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top style="thin">
        <color indexed="43"/>
      </top>
      <bottom style="thin">
        <color indexed="43"/>
      </bottom>
      <diagonal/>
    </border>
    <border>
      <left/>
      <right/>
      <top/>
      <bottom style="thin">
        <color indexed="43"/>
      </bottom>
      <diagonal/>
    </border>
    <border>
      <left style="thin">
        <color indexed="10"/>
      </left>
      <right style="thin">
        <color indexed="10"/>
      </right>
      <top style="thin">
        <color indexed="10"/>
      </top>
      <bottom style="thin">
        <color indexed="64"/>
      </bottom>
      <diagonal/>
    </border>
    <border>
      <left style="thin">
        <color indexed="10"/>
      </left>
      <right/>
      <top style="thin">
        <color indexed="10"/>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tint="-0.499984740745262"/>
      </right>
      <top style="thin">
        <color theme="0"/>
      </top>
      <bottom style="thin">
        <color theme="0" tint="-0.499984740745262"/>
      </bottom>
      <diagonal/>
    </border>
    <border>
      <left/>
      <right style="thin">
        <color theme="0" tint="-0.499984740745262"/>
      </right>
      <top style="thin">
        <color theme="0"/>
      </top>
      <bottom style="thin">
        <color theme="0" tint="-0.499984740745262"/>
      </bottom>
      <diagonal/>
    </border>
    <border>
      <left style="thin">
        <color theme="0" tint="-0.499984740745262"/>
      </left>
      <right style="thin">
        <color theme="0"/>
      </right>
      <top style="thin">
        <color theme="0" tint="-0.499984740745262"/>
      </top>
      <bottom style="thin">
        <color theme="0"/>
      </bottom>
      <diagonal/>
    </border>
    <border>
      <left style="thin">
        <color indexed="9"/>
      </left>
      <right style="thin">
        <color indexed="23"/>
      </right>
      <top style="thin">
        <color indexed="9"/>
      </top>
      <bottom style="thin">
        <color indexed="23"/>
      </bottom>
      <diagonal/>
    </border>
    <border>
      <left style="thin">
        <color theme="0" tint="-0.499984740745262"/>
      </left>
      <right style="thin">
        <color theme="0"/>
      </right>
      <top style="thin">
        <color theme="0" tint="-0.499984740745262"/>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9"/>
      </left>
      <right style="thin">
        <color indexed="23"/>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23"/>
      </right>
      <top style="thin">
        <color indexed="9"/>
      </top>
      <bottom style="thin">
        <color rgb="FF808080"/>
      </bottom>
      <diagonal/>
    </border>
  </borders>
  <cellStyleXfs count="16">
    <xf numFmtId="0" fontId="0" fillId="0" borderId="0"/>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cellStyleXfs>
  <cellXfs count="231">
    <xf numFmtId="0" fontId="0" fillId="0" borderId="0" xfId="0"/>
    <xf numFmtId="0" fontId="7" fillId="7" borderId="0" xfId="12" applyFont="1" applyFill="1" applyAlignment="1" applyProtection="1">
      <alignment horizontal="left"/>
      <protection hidden="1"/>
    </xf>
    <xf numFmtId="0" fontId="8" fillId="6" borderId="30" xfId="12" applyFont="1" applyFill="1" applyBorder="1" applyAlignment="1">
      <alignment horizontal="left" vertical="top"/>
    </xf>
    <xf numFmtId="0" fontId="9" fillId="6" borderId="24" xfId="12" applyFont="1" applyFill="1" applyBorder="1" applyProtection="1">
      <protection hidden="1"/>
    </xf>
    <xf numFmtId="0" fontId="10" fillId="6" borderId="24" xfId="12" applyFont="1" applyFill="1" applyBorder="1" applyProtection="1">
      <protection hidden="1"/>
    </xf>
    <xf numFmtId="0" fontId="11" fillId="6" borderId="24" xfId="12" applyFont="1" applyFill="1" applyBorder="1" applyProtection="1">
      <protection hidden="1"/>
    </xf>
    <xf numFmtId="0" fontId="11" fillId="6" borderId="25" xfId="12" applyFont="1" applyFill="1" applyBorder="1" applyProtection="1">
      <protection hidden="1"/>
    </xf>
    <xf numFmtId="0" fontId="11" fillId="0" borderId="0" xfId="12" applyFont="1"/>
    <xf numFmtId="0" fontId="12" fillId="6" borderId="26" xfId="12" applyFont="1" applyFill="1" applyBorder="1" applyAlignment="1">
      <alignment vertical="top"/>
    </xf>
    <xf numFmtId="0" fontId="13" fillId="6" borderId="0" xfId="12" applyFont="1" applyFill="1" applyProtection="1">
      <protection hidden="1"/>
    </xf>
    <xf numFmtId="0" fontId="11" fillId="6" borderId="0" xfId="12" applyFont="1" applyFill="1"/>
    <xf numFmtId="164" fontId="14" fillId="6" borderId="0" xfId="14" applyNumberFormat="1" applyFont="1" applyFill="1" applyAlignment="1">
      <alignment horizontal="center"/>
    </xf>
    <xf numFmtId="0" fontId="9" fillId="6" borderId="0" xfId="12" applyFont="1" applyFill="1" applyProtection="1">
      <protection hidden="1"/>
    </xf>
    <xf numFmtId="0" fontId="11" fillId="6" borderId="0" xfId="12" applyFont="1" applyFill="1" applyProtection="1">
      <protection hidden="1"/>
    </xf>
    <xf numFmtId="0" fontId="11" fillId="6" borderId="1" xfId="12" applyFont="1" applyFill="1" applyBorder="1" applyProtection="1">
      <protection hidden="1"/>
    </xf>
    <xf numFmtId="0" fontId="11" fillId="6" borderId="26" xfId="12" applyFont="1" applyFill="1" applyBorder="1" applyProtection="1">
      <protection hidden="1"/>
    </xf>
    <xf numFmtId="0" fontId="9" fillId="6" borderId="0" xfId="14" applyFont="1" applyFill="1" applyProtection="1">
      <protection hidden="1"/>
    </xf>
    <xf numFmtId="0" fontId="16" fillId="6" borderId="0" xfId="6" applyFont="1" applyFill="1" applyAlignment="1" applyProtection="1">
      <alignment horizontal="center" vertical="center"/>
      <protection hidden="1"/>
    </xf>
    <xf numFmtId="14" fontId="11" fillId="6" borderId="26" xfId="12" applyNumberFormat="1" applyFont="1" applyFill="1" applyBorder="1" applyAlignment="1" applyProtection="1">
      <alignment horizontal="center"/>
      <protection hidden="1"/>
    </xf>
    <xf numFmtId="0" fontId="14" fillId="6" borderId="0" xfId="14" applyFont="1" applyFill="1" applyAlignment="1">
      <alignment horizontal="center"/>
    </xf>
    <xf numFmtId="0" fontId="14" fillId="6" borderId="0" xfId="12" quotePrefix="1" applyFont="1" applyFill="1" applyAlignment="1" applyProtection="1">
      <alignment horizontal="center"/>
      <protection hidden="1"/>
    </xf>
    <xf numFmtId="14" fontId="11" fillId="6" borderId="26" xfId="12" applyNumberFormat="1" applyFont="1" applyFill="1" applyBorder="1" applyProtection="1">
      <protection hidden="1"/>
    </xf>
    <xf numFmtId="0" fontId="18" fillId="6" borderId="36" xfId="5" quotePrefix="1" applyFont="1" applyFill="1" applyBorder="1" applyAlignment="1" applyProtection="1">
      <alignment horizontal="center" vertical="center"/>
      <protection hidden="1"/>
    </xf>
    <xf numFmtId="0" fontId="19" fillId="8" borderId="35" xfId="2" applyFont="1" applyFill="1" applyBorder="1" applyAlignment="1" applyProtection="1">
      <alignment horizontal="center" vertical="center"/>
      <protection hidden="1"/>
    </xf>
    <xf numFmtId="0" fontId="20" fillId="6" borderId="0" xfId="2" applyFont="1" applyFill="1" applyBorder="1" applyAlignment="1" applyProtection="1">
      <alignment horizontal="right"/>
      <protection hidden="1"/>
    </xf>
    <xf numFmtId="0" fontId="20" fillId="6" borderId="0" xfId="2" applyFont="1" applyFill="1" applyBorder="1" applyAlignment="1" applyProtection="1">
      <alignment horizontal="center"/>
      <protection hidden="1"/>
    </xf>
    <xf numFmtId="0" fontId="20" fillId="6" borderId="0" xfId="2" applyFont="1" applyFill="1" applyBorder="1" applyAlignment="1" applyProtection="1">
      <alignment horizontal="left"/>
      <protection hidden="1"/>
    </xf>
    <xf numFmtId="0" fontId="20" fillId="6" borderId="0" xfId="2" applyFont="1" applyFill="1" applyBorder="1" applyAlignment="1" applyProtection="1">
      <alignment horizontal="right" vertical="center"/>
      <protection hidden="1"/>
    </xf>
    <xf numFmtId="0" fontId="20" fillId="6" borderId="0" xfId="2" applyFont="1" applyFill="1" applyBorder="1" applyAlignment="1" applyProtection="1">
      <alignment horizontal="center" vertical="center"/>
      <protection hidden="1"/>
    </xf>
    <xf numFmtId="0" fontId="20" fillId="6" borderId="0" xfId="2" applyFont="1" applyFill="1" applyBorder="1" applyAlignment="1" applyProtection="1">
      <alignment horizontal="left" vertical="center"/>
      <protection hidden="1"/>
    </xf>
    <xf numFmtId="0" fontId="11" fillId="6" borderId="0" xfId="12" applyFont="1" applyFill="1" applyAlignment="1" applyProtection="1">
      <alignment horizontal="right"/>
      <protection hidden="1"/>
    </xf>
    <xf numFmtId="17" fontId="20" fillId="6" borderId="0" xfId="2" applyNumberFormat="1" applyFont="1" applyFill="1" applyBorder="1" applyAlignment="1" applyProtection="1">
      <alignment horizontal="right"/>
    </xf>
    <xf numFmtId="0" fontId="8" fillId="6" borderId="26" xfId="12" applyFont="1" applyFill="1" applyBorder="1" applyAlignment="1">
      <alignment horizontal="left" vertical="top"/>
    </xf>
    <xf numFmtId="0" fontId="11" fillId="6" borderId="0" xfId="5" applyFont="1" applyFill="1" applyProtection="1">
      <protection hidden="1"/>
    </xf>
    <xf numFmtId="0" fontId="11" fillId="6" borderId="0" xfId="11" applyFont="1" applyFill="1" applyProtection="1">
      <protection hidden="1"/>
    </xf>
    <xf numFmtId="0" fontId="19" fillId="7" borderId="0" xfId="11" applyFont="1" applyFill="1" applyProtection="1">
      <protection hidden="1"/>
    </xf>
    <xf numFmtId="0" fontId="21" fillId="7" borderId="0" xfId="12" applyFont="1" applyFill="1" applyProtection="1">
      <protection hidden="1"/>
    </xf>
    <xf numFmtId="0" fontId="11" fillId="7" borderId="0" xfId="12" applyFont="1" applyFill="1" applyProtection="1">
      <protection hidden="1"/>
    </xf>
    <xf numFmtId="0" fontId="11" fillId="7" borderId="1" xfId="12" applyFont="1" applyFill="1" applyBorder="1" applyProtection="1">
      <protection hidden="1"/>
    </xf>
    <xf numFmtId="0" fontId="19" fillId="7" borderId="0" xfId="9" applyFont="1" applyFill="1" applyProtection="1">
      <protection hidden="1"/>
    </xf>
    <xf numFmtId="0" fontId="23" fillId="7" borderId="0" xfId="10" applyFont="1" applyFill="1" applyProtection="1">
      <protection hidden="1"/>
    </xf>
    <xf numFmtId="0" fontId="24" fillId="7" borderId="0" xfId="10" applyFont="1" applyFill="1" applyProtection="1">
      <protection hidden="1"/>
    </xf>
    <xf numFmtId="0" fontId="11" fillId="7" borderId="0" xfId="10" applyFont="1" applyFill="1" applyProtection="1">
      <protection hidden="1"/>
    </xf>
    <xf numFmtId="0" fontId="25" fillId="7" borderId="0" xfId="12" applyFont="1" applyFill="1" applyAlignment="1" applyProtection="1">
      <alignment horizontal="center"/>
      <protection hidden="1"/>
    </xf>
    <xf numFmtId="0" fontId="25" fillId="6" borderId="0" xfId="12" applyFont="1" applyFill="1" applyAlignment="1" applyProtection="1">
      <alignment horizontal="left"/>
      <protection hidden="1"/>
    </xf>
    <xf numFmtId="0" fontId="26" fillId="6" borderId="0" xfId="9" applyFont="1" applyFill="1" applyProtection="1">
      <protection hidden="1"/>
    </xf>
    <xf numFmtId="0" fontId="24" fillId="6" borderId="0" xfId="10" applyFont="1" applyFill="1" applyProtection="1">
      <protection hidden="1"/>
    </xf>
    <xf numFmtId="0" fontId="25" fillId="6" borderId="0" xfId="12" applyFont="1" applyFill="1" applyAlignment="1" applyProtection="1">
      <alignment horizontal="center"/>
      <protection hidden="1"/>
    </xf>
    <xf numFmtId="0" fontId="11" fillId="6" borderId="0" xfId="10" applyFont="1" applyFill="1" applyProtection="1">
      <protection hidden="1"/>
    </xf>
    <xf numFmtId="0" fontId="27" fillId="6" borderId="26" xfId="12" applyFont="1" applyFill="1" applyBorder="1" applyAlignment="1" applyProtection="1">
      <alignment horizontal="right"/>
      <protection hidden="1"/>
    </xf>
    <xf numFmtId="0" fontId="26" fillId="6" borderId="0" xfId="12" applyFont="1" applyFill="1" applyAlignment="1" applyProtection="1">
      <alignment horizontal="left"/>
      <protection hidden="1"/>
    </xf>
    <xf numFmtId="0" fontId="11" fillId="6" borderId="0" xfId="7" applyFont="1" applyFill="1" applyProtection="1">
      <protection hidden="1"/>
    </xf>
    <xf numFmtId="0" fontId="11" fillId="6" borderId="0" xfId="13" applyFont="1" applyFill="1" applyProtection="1">
      <protection hidden="1"/>
    </xf>
    <xf numFmtId="0" fontId="15" fillId="6" borderId="0" xfId="9" applyFont="1" applyFill="1" applyProtection="1">
      <protection hidden="1"/>
    </xf>
    <xf numFmtId="0" fontId="24" fillId="6" borderId="0" xfId="9" applyFont="1" applyFill="1" applyProtection="1">
      <protection hidden="1"/>
    </xf>
    <xf numFmtId="0" fontId="11" fillId="6" borderId="0" xfId="9" applyFont="1" applyFill="1" applyProtection="1">
      <protection hidden="1"/>
    </xf>
    <xf numFmtId="0" fontId="19" fillId="6" borderId="0" xfId="1" applyFont="1" applyFill="1" applyBorder="1" applyAlignment="1" applyProtection="1">
      <protection hidden="1"/>
    </xf>
    <xf numFmtId="0" fontId="26" fillId="6" borderId="0" xfId="12" applyFont="1" applyFill="1" applyProtection="1">
      <protection hidden="1"/>
    </xf>
    <xf numFmtId="0" fontId="11" fillId="6" borderId="27" xfId="12" applyFont="1" applyFill="1" applyBorder="1" applyProtection="1">
      <protection hidden="1"/>
    </xf>
    <xf numFmtId="0" fontId="11" fillId="6" borderId="28" xfId="12" applyFont="1" applyFill="1" applyBorder="1" applyProtection="1">
      <protection hidden="1"/>
    </xf>
    <xf numFmtId="0" fontId="11" fillId="6" borderId="29" xfId="12" applyFont="1" applyFill="1" applyBorder="1" applyProtection="1">
      <protection hidden="1"/>
    </xf>
    <xf numFmtId="0" fontId="28" fillId="6" borderId="0" xfId="13" applyFont="1" applyFill="1" applyProtection="1">
      <protection hidden="1"/>
    </xf>
    <xf numFmtId="0" fontId="11" fillId="0" borderId="0" xfId="5" applyFont="1"/>
    <xf numFmtId="0" fontId="11" fillId="0" borderId="0" xfId="5" applyFont="1" applyAlignment="1" applyProtection="1">
      <alignment horizontal="center"/>
      <protection hidden="1"/>
    </xf>
    <xf numFmtId="0" fontId="11" fillId="0" borderId="0" xfId="5" applyFont="1" applyProtection="1">
      <protection hidden="1"/>
    </xf>
    <xf numFmtId="0" fontId="30" fillId="0" borderId="0" xfId="12" applyFont="1" applyAlignment="1" applyProtection="1">
      <alignment horizontal="center"/>
      <protection hidden="1"/>
    </xf>
    <xf numFmtId="0" fontId="20" fillId="3" borderId="0" xfId="3" applyFont="1" applyFill="1" applyBorder="1" applyAlignment="1" applyProtection="1">
      <alignment horizontal="center"/>
      <protection hidden="1"/>
    </xf>
    <xf numFmtId="0" fontId="11" fillId="3" borderId="0" xfId="15" applyFont="1" applyFill="1" applyProtection="1">
      <protection hidden="1"/>
    </xf>
    <xf numFmtId="0" fontId="32" fillId="3" borderId="0" xfId="15" applyFont="1" applyFill="1" applyProtection="1">
      <protection hidden="1"/>
    </xf>
    <xf numFmtId="0" fontId="32" fillId="3" borderId="0" xfId="15" applyFont="1" applyFill="1" applyAlignment="1" applyProtection="1">
      <alignment horizontal="center"/>
      <protection hidden="1"/>
    </xf>
    <xf numFmtId="0" fontId="31" fillId="3" borderId="0" xfId="15" applyFont="1" applyFill="1" applyAlignment="1" applyProtection="1">
      <alignment horizontal="center"/>
      <protection hidden="1"/>
    </xf>
    <xf numFmtId="0" fontId="28" fillId="0" borderId="0" xfId="5" applyFont="1" applyProtection="1">
      <protection hidden="1"/>
    </xf>
    <xf numFmtId="0" fontId="34" fillId="0" borderId="0" xfId="5" applyFont="1" applyAlignment="1" applyProtection="1">
      <alignment horizontal="center"/>
      <protection hidden="1"/>
    </xf>
    <xf numFmtId="0" fontId="35" fillId="0" borderId="0" xfId="5" applyFont="1" applyProtection="1">
      <protection hidden="1"/>
    </xf>
    <xf numFmtId="0" fontId="37" fillId="0" borderId="0" xfId="5" applyFont="1" applyAlignment="1" applyProtection="1">
      <alignment horizontal="left"/>
      <protection hidden="1"/>
    </xf>
    <xf numFmtId="0" fontId="11" fillId="0" borderId="0" xfId="5" applyFont="1" applyAlignment="1" applyProtection="1">
      <alignment horizontal="right"/>
      <protection hidden="1"/>
    </xf>
    <xf numFmtId="0" fontId="38" fillId="2" borderId="0" xfId="5" applyFont="1" applyFill="1" applyAlignment="1" applyProtection="1">
      <alignment horizontal="center"/>
      <protection hidden="1"/>
    </xf>
    <xf numFmtId="0" fontId="34" fillId="0" borderId="0" xfId="5" applyFont="1" applyProtection="1">
      <protection hidden="1"/>
    </xf>
    <xf numFmtId="0" fontId="11" fillId="0" borderId="0" xfId="5" quotePrefix="1" applyFont="1" applyProtection="1">
      <protection hidden="1"/>
    </xf>
    <xf numFmtId="16" fontId="11" fillId="0" borderId="0" xfId="5" applyNumberFormat="1" applyFont="1" applyProtection="1">
      <protection hidden="1"/>
    </xf>
    <xf numFmtId="0" fontId="33" fillId="0" borderId="0" xfId="5" applyFont="1" applyAlignment="1" applyProtection="1">
      <alignment horizontal="center"/>
      <protection hidden="1"/>
    </xf>
    <xf numFmtId="0" fontId="11" fillId="0" borderId="0" xfId="5" applyFont="1" applyAlignment="1" applyProtection="1">
      <alignment horizontal="left"/>
      <protection hidden="1"/>
    </xf>
    <xf numFmtId="0" fontId="41" fillId="0" borderId="0" xfId="5" applyFont="1" applyAlignment="1" applyProtection="1">
      <alignment horizontal="right"/>
      <protection hidden="1"/>
    </xf>
    <xf numFmtId="0" fontId="11" fillId="0" borderId="2" xfId="5" applyFont="1" applyBorder="1" applyProtection="1">
      <protection hidden="1"/>
    </xf>
    <xf numFmtId="0" fontId="11" fillId="0" borderId="0" xfId="5" applyFont="1" applyAlignment="1">
      <alignment horizontal="center"/>
    </xf>
    <xf numFmtId="0" fontId="11" fillId="6" borderId="0" xfId="5" applyFont="1" applyFill="1" applyAlignment="1" applyProtection="1">
      <alignment horizontal="centerContinuous"/>
      <protection hidden="1"/>
    </xf>
    <xf numFmtId="0" fontId="28" fillId="6" borderId="0" xfId="5" applyFont="1" applyFill="1" applyAlignment="1" applyProtection="1">
      <alignment horizontal="center" wrapText="1"/>
      <protection hidden="1"/>
    </xf>
    <xf numFmtId="0" fontId="11" fillId="6" borderId="0" xfId="5" applyFont="1" applyFill="1" applyAlignment="1" applyProtection="1">
      <alignment wrapText="1"/>
      <protection hidden="1"/>
    </xf>
    <xf numFmtId="0" fontId="11" fillId="6" borderId="0" xfId="5" applyFont="1" applyFill="1" applyAlignment="1" applyProtection="1">
      <alignment horizontal="right"/>
      <protection hidden="1"/>
    </xf>
    <xf numFmtId="0" fontId="11" fillId="6" borderId="0" xfId="5" applyFont="1" applyFill="1" applyAlignment="1" applyProtection="1">
      <alignment horizontal="center"/>
      <protection hidden="1"/>
    </xf>
    <xf numFmtId="0" fontId="11" fillId="6" borderId="0" xfId="5" applyFont="1" applyFill="1" applyProtection="1">
      <protection locked="0"/>
    </xf>
    <xf numFmtId="0" fontId="11" fillId="6" borderId="0" xfId="5" applyFont="1" applyFill="1" applyAlignment="1">
      <alignment horizontal="right"/>
    </xf>
    <xf numFmtId="0" fontId="11" fillId="6" borderId="0" xfId="5" applyFont="1" applyFill="1" applyAlignment="1">
      <alignment horizontal="centerContinuous"/>
    </xf>
    <xf numFmtId="165" fontId="11" fillId="6" borderId="31" xfId="5" applyNumberFormat="1" applyFont="1" applyFill="1" applyBorder="1" applyAlignment="1">
      <alignment horizontal="center"/>
    </xf>
    <xf numFmtId="0" fontId="11" fillId="6" borderId="0" xfId="5" applyFont="1" applyFill="1"/>
    <xf numFmtId="0" fontId="41" fillId="6" borderId="0" xfId="5" applyFont="1" applyFill="1" applyAlignment="1">
      <alignment horizontal="center"/>
    </xf>
    <xf numFmtId="1" fontId="11" fillId="6" borderId="31" xfId="5" applyNumberFormat="1" applyFont="1" applyFill="1" applyBorder="1" applyAlignment="1">
      <alignment horizontal="center"/>
    </xf>
    <xf numFmtId="0" fontId="11" fillId="0" borderId="0" xfId="5" applyFont="1" applyAlignment="1">
      <alignment horizontal="centerContinuous"/>
    </xf>
    <xf numFmtId="0" fontId="11" fillId="0" borderId="37" xfId="5" applyFont="1" applyBorder="1" applyAlignment="1" applyProtection="1">
      <alignment horizontal="center"/>
      <protection locked="0"/>
    </xf>
    <xf numFmtId="0" fontId="11" fillId="0" borderId="38" xfId="5" applyFont="1" applyBorder="1" applyAlignment="1" applyProtection="1">
      <alignment horizontal="center"/>
      <protection locked="0"/>
    </xf>
    <xf numFmtId="0" fontId="11" fillId="0" borderId="39" xfId="5" applyFont="1" applyBorder="1" applyAlignment="1" applyProtection="1">
      <alignment horizontal="center"/>
      <protection locked="0"/>
    </xf>
    <xf numFmtId="165" fontId="11" fillId="0" borderId="37" xfId="5" applyNumberFormat="1" applyFont="1" applyBorder="1" applyAlignment="1" applyProtection="1">
      <alignment horizontal="center"/>
      <protection locked="0"/>
    </xf>
    <xf numFmtId="165" fontId="11" fillId="0" borderId="39" xfId="5" applyNumberFormat="1" applyFont="1" applyBorder="1" applyAlignment="1" applyProtection="1">
      <alignment horizontal="center"/>
      <protection locked="0"/>
    </xf>
    <xf numFmtId="0" fontId="8" fillId="6" borderId="0" xfId="5" applyFont="1" applyFill="1" applyAlignment="1">
      <alignment horizontal="left" vertical="top"/>
    </xf>
    <xf numFmtId="0" fontId="18" fillId="6" borderId="34" xfId="5" quotePrefix="1" applyFont="1" applyFill="1" applyBorder="1" applyAlignment="1" applyProtection="1">
      <alignment horizontal="center" vertical="center"/>
      <protection hidden="1"/>
    </xf>
    <xf numFmtId="0" fontId="26" fillId="8" borderId="33" xfId="5" quotePrefix="1" applyFont="1" applyFill="1" applyBorder="1" applyAlignment="1" applyProtection="1">
      <alignment horizontal="center" vertical="center"/>
      <protection hidden="1"/>
    </xf>
    <xf numFmtId="0" fontId="26" fillId="8" borderId="32" xfId="5" quotePrefix="1" applyFont="1" applyFill="1" applyBorder="1" applyAlignment="1" applyProtection="1">
      <alignment horizontal="center" vertical="center"/>
      <protection hidden="1"/>
    </xf>
    <xf numFmtId="0" fontId="44" fillId="6" borderId="0" xfId="5" applyFont="1" applyFill="1" applyAlignment="1" applyProtection="1">
      <alignment horizontal="right"/>
      <protection hidden="1"/>
    </xf>
    <xf numFmtId="0" fontId="24" fillId="6" borderId="0" xfId="5" quotePrefix="1" applyFont="1" applyFill="1" applyAlignment="1" applyProtection="1">
      <alignment horizontal="left"/>
      <protection hidden="1"/>
    </xf>
    <xf numFmtId="0" fontId="11" fillId="6" borderId="0" xfId="5" quotePrefix="1" applyFont="1" applyFill="1" applyProtection="1">
      <protection hidden="1"/>
    </xf>
    <xf numFmtId="0" fontId="11" fillId="6" borderId="0" xfId="5" quotePrefix="1" applyFont="1" applyFill="1" applyAlignment="1" applyProtection="1">
      <alignment horizontal="right"/>
      <protection hidden="1"/>
    </xf>
    <xf numFmtId="0" fontId="11" fillId="6" borderId="0" xfId="5" quotePrefix="1" applyFont="1" applyFill="1" applyAlignment="1" applyProtection="1">
      <alignment horizontal="left"/>
      <protection hidden="1"/>
    </xf>
    <xf numFmtId="167" fontId="44" fillId="6" borderId="0" xfId="5" applyNumberFormat="1" applyFont="1" applyFill="1" applyAlignment="1" applyProtection="1">
      <alignment horizontal="left"/>
      <protection hidden="1"/>
    </xf>
    <xf numFmtId="0" fontId="11" fillId="6" borderId="0" xfId="5" applyFont="1" applyFill="1" applyAlignment="1" applyProtection="1">
      <alignment horizontal="left"/>
      <protection hidden="1"/>
    </xf>
    <xf numFmtId="167" fontId="11" fillId="0" borderId="20" xfId="5" applyNumberFormat="1" applyFont="1" applyBorder="1" applyAlignment="1" applyProtection="1">
      <alignment horizontal="right" vertical="center"/>
      <protection locked="0"/>
    </xf>
    <xf numFmtId="164" fontId="11" fillId="0" borderId="20" xfId="5" applyNumberFormat="1" applyFont="1" applyBorder="1" applyProtection="1">
      <protection locked="0"/>
    </xf>
    <xf numFmtId="0" fontId="26" fillId="4" borderId="11" xfId="5" applyFont="1" applyFill="1" applyBorder="1" applyAlignment="1" applyProtection="1">
      <alignment horizontal="right" wrapText="1"/>
      <protection hidden="1"/>
    </xf>
    <xf numFmtId="0" fontId="40" fillId="6" borderId="0" xfId="5" applyFont="1" applyFill="1" applyProtection="1">
      <protection hidden="1"/>
    </xf>
    <xf numFmtId="4" fontId="40" fillId="6" borderId="17" xfId="5" applyNumberFormat="1" applyFont="1" applyFill="1" applyBorder="1" applyAlignment="1" applyProtection="1">
      <alignment horizontal="right"/>
      <protection hidden="1"/>
    </xf>
    <xf numFmtId="0" fontId="40" fillId="0" borderId="0" xfId="5" applyFont="1" applyProtection="1">
      <protection hidden="1"/>
    </xf>
    <xf numFmtId="4" fontId="40" fillId="6" borderId="16" xfId="5" applyNumberFormat="1" applyFont="1" applyFill="1" applyBorder="1" applyProtection="1">
      <protection hidden="1"/>
    </xf>
    <xf numFmtId="0" fontId="26" fillId="6" borderId="0" xfId="5" applyFont="1" applyFill="1" applyProtection="1">
      <protection hidden="1"/>
    </xf>
    <xf numFmtId="4" fontId="26" fillId="6" borderId="0" xfId="5" applyNumberFormat="1" applyFont="1" applyFill="1" applyProtection="1">
      <protection hidden="1"/>
    </xf>
    <xf numFmtId="0" fontId="26" fillId="0" borderId="0" xfId="5" applyFont="1" applyProtection="1">
      <protection hidden="1"/>
    </xf>
    <xf numFmtId="0" fontId="11" fillId="6" borderId="11" xfId="5" applyFont="1" applyFill="1" applyBorder="1" applyAlignment="1" applyProtection="1">
      <alignment horizontal="right" wrapText="1"/>
      <protection hidden="1"/>
    </xf>
    <xf numFmtId="164" fontId="11" fillId="6" borderId="6" xfId="5" applyNumberFormat="1" applyFont="1" applyFill="1" applyBorder="1" applyProtection="1">
      <protection hidden="1"/>
    </xf>
    <xf numFmtId="164" fontId="11" fillId="6" borderId="5" xfId="5" applyNumberFormat="1" applyFont="1" applyFill="1" applyBorder="1" applyAlignment="1" applyProtection="1">
      <alignment horizontal="right"/>
      <protection hidden="1"/>
    </xf>
    <xf numFmtId="164" fontId="11" fillId="6" borderId="9" xfId="5" applyNumberFormat="1" applyFont="1" applyFill="1" applyBorder="1" applyProtection="1">
      <protection hidden="1"/>
    </xf>
    <xf numFmtId="164" fontId="11" fillId="6" borderId="3" xfId="5" applyNumberFormat="1" applyFont="1" applyFill="1" applyBorder="1" applyProtection="1">
      <protection hidden="1"/>
    </xf>
    <xf numFmtId="0" fontId="11" fillId="6" borderId="2" xfId="5" applyFont="1" applyFill="1" applyBorder="1" applyProtection="1">
      <protection hidden="1"/>
    </xf>
    <xf numFmtId="164" fontId="11" fillId="6" borderId="4" xfId="5" applyNumberFormat="1" applyFont="1" applyFill="1" applyBorder="1" applyProtection="1">
      <protection hidden="1"/>
    </xf>
    <xf numFmtId="0" fontId="11" fillId="6" borderId="8" xfId="5" applyFont="1" applyFill="1" applyBorder="1" applyProtection="1">
      <protection hidden="1"/>
    </xf>
    <xf numFmtId="166" fontId="11" fillId="0" borderId="0" xfId="5" applyNumberFormat="1" applyFont="1" applyAlignment="1" applyProtection="1">
      <alignment horizontal="center"/>
      <protection hidden="1"/>
    </xf>
    <xf numFmtId="4" fontId="11" fillId="0" borderId="0" xfId="5" applyNumberFormat="1" applyFont="1" applyProtection="1">
      <protection hidden="1"/>
    </xf>
    <xf numFmtId="4" fontId="25" fillId="0" borderId="0" xfId="5" applyNumberFormat="1" applyFont="1" applyProtection="1">
      <protection hidden="1"/>
    </xf>
    <xf numFmtId="165" fontId="11" fillId="0" borderId="0" xfId="4" applyNumberFormat="1" applyFont="1" applyProtection="1">
      <protection hidden="1"/>
    </xf>
    <xf numFmtId="0" fontId="11" fillId="0" borderId="0" xfId="5" applyFont="1" applyAlignment="1" applyProtection="1">
      <alignment wrapText="1"/>
      <protection hidden="1"/>
    </xf>
    <xf numFmtId="4" fontId="26" fillId="6" borderId="17" xfId="5" applyNumberFormat="1" applyFont="1" applyFill="1" applyBorder="1" applyAlignment="1" applyProtection="1">
      <alignment horizontal="right"/>
      <protection hidden="1"/>
    </xf>
    <xf numFmtId="0" fontId="11" fillId="5" borderId="0" xfId="5" applyFont="1" applyFill="1" applyProtection="1">
      <protection hidden="1"/>
    </xf>
    <xf numFmtId="0" fontId="44" fillId="5" borderId="0" xfId="5" applyFont="1" applyFill="1" applyAlignment="1" applyProtection="1">
      <alignment horizontal="right"/>
      <protection hidden="1"/>
    </xf>
    <xf numFmtId="0" fontId="11" fillId="5" borderId="0" xfId="5" applyFont="1" applyFill="1" applyAlignment="1" applyProtection="1">
      <alignment horizontal="right"/>
      <protection hidden="1"/>
    </xf>
    <xf numFmtId="164" fontId="11" fillId="0" borderId="20" xfId="5" applyNumberFormat="1" applyFont="1" applyBorder="1" applyAlignment="1" applyProtection="1">
      <alignment vertical="center"/>
      <protection locked="0"/>
    </xf>
    <xf numFmtId="0" fontId="45" fillId="4" borderId="18" xfId="5" applyFont="1" applyFill="1" applyBorder="1" applyAlignment="1">
      <alignment horizontal="center" wrapText="1"/>
    </xf>
    <xf numFmtId="167" fontId="44" fillId="6" borderId="0" xfId="5" applyNumberFormat="1" applyFont="1" applyFill="1" applyAlignment="1">
      <alignment horizontal="left"/>
    </xf>
    <xf numFmtId="0" fontId="11" fillId="6" borderId="0" xfId="5" applyFont="1" applyFill="1" applyAlignment="1">
      <alignment horizontal="left"/>
    </xf>
    <xf numFmtId="0" fontId="45" fillId="4" borderId="19" xfId="5" applyFont="1" applyFill="1" applyBorder="1" applyAlignment="1">
      <alignment horizontal="right"/>
    </xf>
    <xf numFmtId="0" fontId="26" fillId="4" borderId="18" xfId="5" applyFont="1" applyFill="1" applyBorder="1" applyAlignment="1">
      <alignment horizontal="center"/>
    </xf>
    <xf numFmtId="0" fontId="26" fillId="6" borderId="0" xfId="5" applyFont="1" applyFill="1"/>
    <xf numFmtId="0" fontId="26" fillId="6" borderId="17" xfId="5" applyFont="1" applyFill="1" applyBorder="1"/>
    <xf numFmtId="0" fontId="46" fillId="6" borderId="17" xfId="5" applyFont="1" applyFill="1" applyBorder="1" applyAlignment="1">
      <alignment horizontal="right"/>
    </xf>
    <xf numFmtId="0" fontId="46" fillId="6" borderId="17" xfId="5" applyFont="1" applyFill="1" applyBorder="1" applyAlignment="1">
      <alignment horizontal="left"/>
    </xf>
    <xf numFmtId="0" fontId="46" fillId="6" borderId="17" xfId="5" applyFont="1" applyFill="1" applyBorder="1"/>
    <xf numFmtId="0" fontId="26" fillId="6" borderId="16" xfId="5" applyFont="1" applyFill="1" applyBorder="1"/>
    <xf numFmtId="0" fontId="46" fillId="6" borderId="16" xfId="5" applyFont="1" applyFill="1" applyBorder="1" applyAlignment="1">
      <alignment horizontal="right"/>
    </xf>
    <xf numFmtId="0" fontId="26" fillId="6" borderId="0" xfId="5" applyFont="1" applyFill="1" applyAlignment="1">
      <alignment horizontal="right"/>
    </xf>
    <xf numFmtId="0" fontId="26" fillId="6" borderId="0" xfId="5" applyFont="1" applyFill="1" applyAlignment="1">
      <alignment horizontal="left"/>
    </xf>
    <xf numFmtId="0" fontId="11" fillId="6" borderId="15" xfId="5" applyFont="1" applyFill="1" applyBorder="1" applyAlignment="1">
      <alignment horizontal="right"/>
    </xf>
    <xf numFmtId="0" fontId="33" fillId="6" borderId="14" xfId="5" applyFont="1" applyFill="1" applyBorder="1" applyAlignment="1">
      <alignment wrapText="1"/>
    </xf>
    <xf numFmtId="0" fontId="26" fillId="6" borderId="14" xfId="5" applyFont="1" applyFill="1" applyBorder="1" applyAlignment="1">
      <alignment horizontal="center"/>
    </xf>
    <xf numFmtId="0" fontId="33" fillId="6" borderId="14" xfId="5" applyFont="1" applyFill="1" applyBorder="1" applyAlignment="1">
      <alignment horizontal="center" wrapText="1"/>
    </xf>
    <xf numFmtId="0" fontId="33" fillId="6" borderId="14" xfId="5" applyFont="1" applyFill="1" applyBorder="1"/>
    <xf numFmtId="0" fontId="33" fillId="6" borderId="14" xfId="5" applyFont="1" applyFill="1" applyBorder="1" applyAlignment="1">
      <alignment horizontal="center"/>
    </xf>
    <xf numFmtId="0" fontId="44" fillId="4" borderId="23" xfId="5" applyFont="1" applyFill="1" applyBorder="1" applyAlignment="1">
      <alignment horizontal="center"/>
    </xf>
    <xf numFmtId="0" fontId="44" fillId="4" borderId="22" xfId="5" applyFont="1" applyFill="1" applyBorder="1" applyAlignment="1">
      <alignment horizontal="center"/>
    </xf>
    <xf numFmtId="0" fontId="40" fillId="6" borderId="17" xfId="5" applyFont="1" applyFill="1" applyBorder="1"/>
    <xf numFmtId="0" fontId="40" fillId="6" borderId="0" xfId="5" applyFont="1" applyFill="1"/>
    <xf numFmtId="0" fontId="46" fillId="6" borderId="16" xfId="5" applyFont="1" applyFill="1" applyBorder="1" applyAlignment="1">
      <alignment horizontal="left"/>
    </xf>
    <xf numFmtId="0" fontId="46" fillId="6" borderId="16" xfId="5" applyFont="1" applyFill="1" applyBorder="1"/>
    <xf numFmtId="0" fontId="40" fillId="6" borderId="16" xfId="5" applyFont="1" applyFill="1" applyBorder="1"/>
    <xf numFmtId="0" fontId="48" fillId="0" borderId="0" xfId="12" applyFont="1" applyAlignment="1">
      <alignment horizontal="left" vertical="top"/>
    </xf>
    <xf numFmtId="0" fontId="52" fillId="0" borderId="0" xfId="5" applyFont="1" applyProtection="1">
      <protection hidden="1"/>
    </xf>
    <xf numFmtId="0" fontId="46" fillId="0" borderId="0" xfId="5" applyFont="1" applyProtection="1">
      <protection hidden="1"/>
    </xf>
    <xf numFmtId="0" fontId="52" fillId="0" borderId="0" xfId="5" applyFont="1" applyAlignment="1" applyProtection="1">
      <alignment horizontal="center"/>
      <protection hidden="1"/>
    </xf>
    <xf numFmtId="0" fontId="52" fillId="0" borderId="0" xfId="5" applyFont="1" applyAlignment="1" applyProtection="1">
      <alignment horizontal="right"/>
      <protection hidden="1"/>
    </xf>
    <xf numFmtId="0" fontId="46" fillId="0" borderId="0" xfId="5" applyFont="1" applyAlignment="1" applyProtection="1">
      <alignment horizontal="center"/>
      <protection hidden="1"/>
    </xf>
    <xf numFmtId="0" fontId="46" fillId="0" borderId="0" xfId="5" applyFont="1" applyAlignment="1" applyProtection="1">
      <alignment horizontal="right"/>
      <protection hidden="1"/>
    </xf>
    <xf numFmtId="0" fontId="53" fillId="0" borderId="0" xfId="5" applyFont="1" applyProtection="1">
      <protection hidden="1"/>
    </xf>
    <xf numFmtId="0" fontId="19" fillId="8" borderId="40" xfId="2" applyFont="1" applyFill="1" applyBorder="1" applyAlignment="1" applyProtection="1">
      <alignment horizontal="center" vertical="center"/>
      <protection hidden="1"/>
    </xf>
    <xf numFmtId="0" fontId="48" fillId="0" borderId="0" xfId="5" applyFont="1" applyAlignment="1">
      <alignment horizontal="left" vertical="top"/>
    </xf>
    <xf numFmtId="0" fontId="29" fillId="0" borderId="41" xfId="5" applyFont="1" applyBorder="1" applyAlignment="1">
      <alignment vertical="top"/>
    </xf>
    <xf numFmtId="0" fontId="11" fillId="0" borderId="42" xfId="5" applyFont="1" applyBorder="1"/>
    <xf numFmtId="0" fontId="11" fillId="0" borderId="42" xfId="5" applyFont="1" applyBorder="1" applyProtection="1">
      <protection hidden="1"/>
    </xf>
    <xf numFmtId="0" fontId="16" fillId="0" borderId="42" xfId="8" applyFont="1" applyBorder="1" applyAlignment="1">
      <alignment horizontal="center"/>
    </xf>
    <xf numFmtId="0" fontId="11" fillId="0" borderId="43" xfId="5" applyFont="1" applyBorder="1" applyProtection="1">
      <protection hidden="1"/>
    </xf>
    <xf numFmtId="0" fontId="11" fillId="0" borderId="44" xfId="5" applyFont="1" applyBorder="1" applyProtection="1">
      <protection hidden="1"/>
    </xf>
    <xf numFmtId="0" fontId="11" fillId="0" borderId="45" xfId="5" applyFont="1" applyBorder="1" applyProtection="1">
      <protection hidden="1"/>
    </xf>
    <xf numFmtId="0" fontId="31" fillId="0" borderId="0" xfId="8" applyFont="1" applyAlignment="1">
      <alignment horizontal="center"/>
    </xf>
    <xf numFmtId="0" fontId="11" fillId="3" borderId="44" xfId="15" applyFont="1" applyFill="1" applyBorder="1" applyProtection="1">
      <protection hidden="1"/>
    </xf>
    <xf numFmtId="0" fontId="11" fillId="3" borderId="45" xfId="15" applyFont="1" applyFill="1" applyBorder="1" applyProtection="1">
      <protection hidden="1"/>
    </xf>
    <xf numFmtId="0" fontId="29" fillId="0" borderId="44" xfId="5" applyFont="1" applyBorder="1" applyAlignment="1">
      <alignment vertical="top"/>
    </xf>
    <xf numFmtId="0" fontId="39" fillId="0" borderId="0" xfId="5" applyFont="1" applyAlignment="1">
      <alignment horizontal="left"/>
    </xf>
    <xf numFmtId="0" fontId="46" fillId="0" borderId="0" xfId="5" applyFont="1"/>
    <xf numFmtId="0" fontId="11" fillId="0" borderId="46" xfId="5" applyFont="1" applyBorder="1" applyProtection="1">
      <protection hidden="1"/>
    </xf>
    <xf numFmtId="0" fontId="11" fillId="0" borderId="11" xfId="5" applyFont="1" applyBorder="1" applyAlignment="1" applyProtection="1">
      <alignment horizontal="center"/>
      <protection hidden="1"/>
    </xf>
    <xf numFmtId="0" fontId="11" fillId="0" borderId="11" xfId="5" applyFont="1" applyBorder="1" applyProtection="1">
      <protection hidden="1"/>
    </xf>
    <xf numFmtId="0" fontId="11" fillId="0" borderId="47" xfId="5" applyFont="1" applyBorder="1" applyProtection="1">
      <protection hidden="1"/>
    </xf>
    <xf numFmtId="0" fontId="11" fillId="0" borderId="10" xfId="5" applyFont="1" applyBorder="1" applyAlignment="1" applyProtection="1">
      <alignment vertical="top"/>
      <protection locked="0"/>
    </xf>
    <xf numFmtId="166" fontId="11" fillId="0" borderId="0" xfId="5" applyNumberFormat="1" applyFont="1" applyAlignment="1" applyProtection="1">
      <alignment horizontal="center" vertical="top"/>
      <protection locked="0"/>
    </xf>
    <xf numFmtId="0" fontId="11" fillId="0" borderId="0" xfId="5" applyFont="1" applyAlignment="1" applyProtection="1">
      <alignment vertical="top" wrapText="1"/>
      <protection locked="0"/>
    </xf>
    <xf numFmtId="4" fontId="11" fillId="0" borderId="0" xfId="5" applyNumberFormat="1" applyFont="1" applyAlignment="1" applyProtection="1">
      <alignment vertical="top"/>
      <protection locked="0"/>
    </xf>
    <xf numFmtId="4" fontId="25" fillId="0" borderId="0" xfId="5" applyNumberFormat="1" applyFont="1" applyAlignment="1" applyProtection="1">
      <alignment vertical="top"/>
      <protection locked="0"/>
    </xf>
    <xf numFmtId="165" fontId="11" fillId="0" borderId="0" xfId="4" applyNumberFormat="1" applyFont="1" applyAlignment="1" applyProtection="1">
      <alignment vertical="top"/>
      <protection locked="0"/>
    </xf>
    <xf numFmtId="0" fontId="11" fillId="0" borderId="0" xfId="5" applyFont="1" applyAlignment="1" applyProtection="1">
      <alignment horizontal="left" vertical="top"/>
      <protection locked="0"/>
    </xf>
    <xf numFmtId="0" fontId="11" fillId="6" borderId="2" xfId="5" applyFont="1" applyFill="1" applyBorder="1" applyAlignment="1" applyProtection="1">
      <alignment vertical="top"/>
      <protection hidden="1"/>
    </xf>
    <xf numFmtId="166" fontId="11" fillId="0" borderId="0" xfId="5" applyNumberFormat="1" applyFont="1" applyAlignment="1" applyProtection="1">
      <alignment horizontal="center" vertical="top"/>
      <protection hidden="1"/>
    </xf>
    <xf numFmtId="0" fontId="10" fillId="0" borderId="0" xfId="5" applyFont="1" applyAlignment="1" applyProtection="1">
      <alignment vertical="top" wrapText="1"/>
      <protection hidden="1"/>
    </xf>
    <xf numFmtId="4" fontId="11" fillId="0" borderId="0" xfId="5" applyNumberFormat="1" applyFont="1" applyAlignment="1" applyProtection="1">
      <alignment vertical="top"/>
      <protection hidden="1"/>
    </xf>
    <xf numFmtId="4" fontId="25" fillId="0" borderId="0" xfId="5" applyNumberFormat="1" applyFont="1" applyAlignment="1" applyProtection="1">
      <alignment vertical="top"/>
      <protection hidden="1"/>
    </xf>
    <xf numFmtId="165" fontId="11" fillId="0" borderId="0" xfId="4" applyNumberFormat="1" applyFont="1" applyAlignment="1" applyProtection="1">
      <alignment vertical="top"/>
      <protection hidden="1"/>
    </xf>
    <xf numFmtId="0" fontId="11" fillId="0" borderId="0" xfId="5" applyFont="1" applyAlignment="1" applyProtection="1">
      <alignment horizontal="left" vertical="top"/>
      <protection hidden="1"/>
    </xf>
    <xf numFmtId="164" fontId="11" fillId="6" borderId="6" xfId="5" applyNumberFormat="1" applyFont="1" applyFill="1" applyBorder="1" applyAlignment="1" applyProtection="1">
      <alignment vertical="top"/>
      <protection hidden="1"/>
    </xf>
    <xf numFmtId="164" fontId="11" fillId="6" borderId="5" xfId="5" applyNumberFormat="1" applyFont="1" applyFill="1" applyBorder="1" applyAlignment="1" applyProtection="1">
      <alignment horizontal="right" vertical="top"/>
      <protection hidden="1"/>
    </xf>
    <xf numFmtId="164" fontId="11" fillId="6" borderId="4" xfId="5" applyNumberFormat="1" applyFont="1" applyFill="1" applyBorder="1" applyAlignment="1" applyProtection="1">
      <alignment vertical="top"/>
      <protection hidden="1"/>
    </xf>
    <xf numFmtId="0" fontId="19" fillId="8" borderId="48" xfId="2" applyFont="1" applyFill="1" applyBorder="1" applyAlignment="1" applyProtection="1">
      <alignment horizontal="center" vertical="center"/>
      <protection hidden="1"/>
    </xf>
    <xf numFmtId="0" fontId="45" fillId="4" borderId="18" xfId="5" applyFont="1" applyFill="1" applyBorder="1" applyAlignment="1" applyProtection="1">
      <alignment horizontal="center"/>
      <protection hidden="1"/>
    </xf>
    <xf numFmtId="0" fontId="45" fillId="4" borderId="18" xfId="5" applyFont="1" applyFill="1" applyBorder="1" applyAlignment="1" applyProtection="1">
      <alignment horizontal="center" wrapText="1"/>
      <protection hidden="1"/>
    </xf>
    <xf numFmtId="0" fontId="26" fillId="4" borderId="12" xfId="5" applyFont="1" applyFill="1" applyBorder="1" applyAlignment="1" applyProtection="1">
      <alignment horizontal="right" wrapText="1"/>
      <protection hidden="1"/>
    </xf>
    <xf numFmtId="4" fontId="46" fillId="6" borderId="17" xfId="5" applyNumberFormat="1" applyFont="1" applyFill="1" applyBorder="1" applyProtection="1">
      <protection hidden="1"/>
    </xf>
    <xf numFmtId="4" fontId="46" fillId="6" borderId="17" xfId="5" applyNumberFormat="1" applyFont="1" applyFill="1" applyBorder="1" applyAlignment="1" applyProtection="1">
      <alignment horizontal="right"/>
      <protection hidden="1"/>
    </xf>
    <xf numFmtId="4" fontId="46" fillId="6" borderId="16" xfId="5" applyNumberFormat="1" applyFont="1" applyFill="1" applyBorder="1" applyProtection="1">
      <protection hidden="1"/>
    </xf>
    <xf numFmtId="0" fontId="33" fillId="6" borderId="13" xfId="5" applyFont="1" applyFill="1" applyBorder="1" applyAlignment="1" applyProtection="1">
      <alignment horizontal="right"/>
      <protection hidden="1"/>
    </xf>
    <xf numFmtId="0" fontId="33" fillId="6" borderId="13" xfId="5" applyFont="1" applyFill="1" applyBorder="1" applyAlignment="1" applyProtection="1">
      <alignment horizontal="center" wrapText="1"/>
      <protection hidden="1"/>
    </xf>
    <xf numFmtId="0" fontId="11" fillId="6" borderId="12" xfId="5" applyFont="1" applyFill="1" applyBorder="1" applyAlignment="1" applyProtection="1">
      <alignment horizontal="right" wrapText="1"/>
      <protection hidden="1"/>
    </xf>
    <xf numFmtId="164" fontId="11" fillId="6" borderId="9" xfId="5" applyNumberFormat="1" applyFont="1" applyFill="1" applyBorder="1" applyAlignment="1" applyProtection="1">
      <alignment vertical="top"/>
      <protection hidden="1"/>
    </xf>
    <xf numFmtId="4" fontId="47" fillId="6" borderId="17" xfId="5" applyNumberFormat="1" applyFont="1" applyFill="1" applyBorder="1" applyProtection="1">
      <protection hidden="1"/>
    </xf>
    <xf numFmtId="4" fontId="47" fillId="6" borderId="16" xfId="5" applyNumberFormat="1" applyFont="1" applyFill="1" applyBorder="1" applyProtection="1">
      <protection hidden="1"/>
    </xf>
    <xf numFmtId="4" fontId="47" fillId="6" borderId="0" xfId="5" applyNumberFormat="1" applyFont="1" applyFill="1" applyProtection="1">
      <protection hidden="1"/>
    </xf>
    <xf numFmtId="0" fontId="11" fillId="6" borderId="7" xfId="5" applyFont="1" applyFill="1" applyBorder="1" applyAlignment="1" applyProtection="1">
      <alignment vertical="top"/>
      <protection hidden="1"/>
    </xf>
    <xf numFmtId="0" fontId="44" fillId="4" borderId="22" xfId="5" applyFont="1" applyFill="1" applyBorder="1" applyAlignment="1" applyProtection="1">
      <alignment horizontal="center"/>
      <protection hidden="1"/>
    </xf>
    <xf numFmtId="0" fontId="44" fillId="4" borderId="21" xfId="5" applyFont="1" applyFill="1" applyBorder="1" applyAlignment="1" applyProtection="1">
      <alignment horizontal="center"/>
      <protection hidden="1"/>
    </xf>
    <xf numFmtId="164" fontId="32" fillId="6" borderId="21" xfId="5" applyNumberFormat="1" applyFont="1" applyFill="1" applyBorder="1" applyAlignment="1" applyProtection="1">
      <alignment horizontal="center" vertical="center"/>
      <protection hidden="1"/>
    </xf>
  </cellXfs>
  <cellStyles count="16">
    <cellStyle name="Hyperlink_07Monatq" xfId="2" xr:uid="{00000000-0005-0000-0000-000001000000}"/>
    <cellStyle name="Hyperlink_Projekte" xfId="3" xr:uid="{00000000-0005-0000-0000-000002000000}"/>
    <cellStyle name="Link" xfId="1" builtinId="8"/>
    <cellStyle name="Prozent 2" xfId="4" xr:uid="{00000000-0005-0000-0000-000003000000}"/>
    <cellStyle name="Standard" xfId="0" builtinId="0"/>
    <cellStyle name="Standard 2" xfId="5" xr:uid="{00000000-0005-0000-0000-000005000000}"/>
    <cellStyle name="Standard_0" xfId="6" xr:uid="{00000000-0005-0000-0000-000006000000}"/>
    <cellStyle name="Standard_03Auvist" xfId="7" xr:uid="{00000000-0005-0000-0000-000007000000}"/>
    <cellStyle name="Standard_Aktien3" xfId="8" xr:uid="{00000000-0005-0000-0000-000008000000}"/>
    <cellStyle name="Standard_Arbeitsdatei" xfId="9" xr:uid="{00000000-0005-0000-0000-000009000000}"/>
    <cellStyle name="Standard_B1Pos" xfId="10" xr:uid="{00000000-0005-0000-0000-00000A000000}"/>
    <cellStyle name="Standard_BEinfach" xfId="11" xr:uid="{00000000-0005-0000-0000-00000B000000}"/>
    <cellStyle name="Standard_Info" xfId="12" xr:uid="{00000000-0005-0000-0000-00000C000000}"/>
    <cellStyle name="Standard_Jahr1999" xfId="13" xr:uid="{00000000-0005-0000-0000-00000D000000}"/>
    <cellStyle name="Standard_Kassbuch" xfId="14" xr:uid="{00000000-0005-0000-0000-00000E000000}"/>
    <cellStyle name="Standard_Projekte" xfId="15" xr:uid="{00000000-0005-0000-0000-00000F000000}"/>
  </cellStyles>
  <dxfs count="0"/>
  <tableStyles count="0" defaultTableStyle="TableStyleMedium9" defaultPivotStyle="PivotStyleLight16"/>
  <colors>
    <mruColors>
      <color rgb="FF808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133350</xdr:colOff>
      <xdr:row>21</xdr:row>
      <xdr:rowOff>0</xdr:rowOff>
    </xdr:from>
    <xdr:to>
      <xdr:col>1</xdr:col>
      <xdr:colOff>685800</xdr:colOff>
      <xdr:row>21</xdr:row>
      <xdr:rowOff>152400</xdr:rowOff>
    </xdr:to>
    <xdr:sp macro="" textlink="">
      <xdr:nvSpPr>
        <xdr:cNvPr id="15475" name="Line 2">
          <a:extLst>
            <a:ext uri="{FF2B5EF4-FFF2-40B4-BE49-F238E27FC236}">
              <a16:creationId xmlns:a16="http://schemas.microsoft.com/office/drawing/2014/main" id="{00000000-0008-0000-0000-0000733C0000}"/>
            </a:ext>
          </a:extLst>
        </xdr:cNvPr>
        <xdr:cNvSpPr>
          <a:spLocks noChangeShapeType="1"/>
        </xdr:cNvSpPr>
      </xdr:nvSpPr>
      <xdr:spPr bwMode="auto">
        <a:xfrm rot="-2170047">
          <a:off x="133350" y="3086100"/>
          <a:ext cx="552450" cy="152400"/>
        </a:xfrm>
        <a:prstGeom prst="line">
          <a:avLst/>
        </a:prstGeom>
        <a:noFill/>
        <a:ln w="76200">
          <a:solidFill>
            <a:srgbClr val="FF0000"/>
          </a:solidFill>
          <a:round/>
          <a:headEnd/>
          <a:tailEnd type="triangle" w="med" len="med"/>
        </a:ln>
        <a:effectLst>
          <a:outerShdw dist="63500" dir="2212194" algn="ctr" rotWithShape="0">
            <a:srgbClr val="969696"/>
          </a:outerShdw>
        </a:effectLst>
      </xdr:spPr>
      <xdr:txBody>
        <a:bodyPr/>
        <a:lstStyle/>
        <a:p>
          <a:endParaRPr lang="de-DE"/>
        </a:p>
      </xdr:txBody>
    </xdr:sp>
    <xdr:clientData/>
  </xdr:twoCellAnchor>
  <xdr:twoCellAnchor editAs="oneCell">
    <xdr:from>
      <xdr:col>7</xdr:col>
      <xdr:colOff>9525</xdr:colOff>
      <xdr:row>42</xdr:row>
      <xdr:rowOff>47625</xdr:rowOff>
    </xdr:from>
    <xdr:to>
      <xdr:col>12</xdr:col>
      <xdr:colOff>186692</xdr:colOff>
      <xdr:row>48</xdr:row>
      <xdr:rowOff>125291</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724275" y="6677025"/>
          <a:ext cx="1282067" cy="1049216"/>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Auvista.de" TargetMode="External"/><Relationship Id="rId1" Type="http://schemas.openxmlformats.org/officeDocument/2006/relationships/hyperlink" Target="https://www.auvista.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showGridLines="0" showRowColHeaders="0" tabSelected="1" workbookViewId="0">
      <pane ySplit="14" topLeftCell="A15" activePane="bottomLeft" state="frozenSplit"/>
      <selection pane="bottomLeft" activeCell="A15" sqref="A15"/>
    </sheetView>
  </sheetViews>
  <sheetFormatPr baseColWidth="10" defaultRowHeight="12.75" x14ac:dyDescent="0.2"/>
  <cols>
    <col min="1" max="1" width="11.42578125" style="7"/>
    <col min="2" max="2" width="11" style="7" customWidth="1"/>
    <col min="3" max="3" width="7" style="7" customWidth="1"/>
    <col min="4" max="4" width="0.85546875" style="7" customWidth="1"/>
    <col min="5" max="5" width="25.140625" style="7" customWidth="1"/>
    <col min="6" max="6" width="0.28515625" style="7" customWidth="1"/>
    <col min="7" max="7" width="11.42578125" style="7" customWidth="1"/>
    <col min="8" max="8" width="0.28515625" style="7" customWidth="1"/>
    <col min="9" max="9" width="8.42578125" style="7" customWidth="1"/>
    <col min="10" max="10" width="0.28515625" style="7" customWidth="1"/>
    <col min="11" max="11" width="6.7109375" style="7" customWidth="1"/>
    <col min="12" max="12" width="0.85546875" style="7" customWidth="1"/>
    <col min="13" max="13" width="6.7109375" style="7" customWidth="1"/>
    <col min="14" max="14" width="12.7109375" style="7" customWidth="1"/>
    <col min="15" max="16384" width="11.42578125" style="7"/>
  </cols>
  <sheetData>
    <row r="1" spans="1:14" x14ac:dyDescent="0.2">
      <c r="A1" s="169" t="s">
        <v>26</v>
      </c>
    </row>
    <row r="2" spans="1:14" ht="6" customHeight="1" x14ac:dyDescent="0.2">
      <c r="B2" s="2"/>
      <c r="C2" s="3"/>
      <c r="D2" s="3"/>
      <c r="E2" s="4"/>
      <c r="F2" s="4"/>
      <c r="G2" s="3"/>
      <c r="H2" s="3"/>
      <c r="I2" s="3"/>
      <c r="J2" s="3"/>
      <c r="K2" s="3"/>
      <c r="L2" s="3"/>
      <c r="M2" s="5"/>
      <c r="N2" s="6"/>
    </row>
    <row r="3" spans="1:14" ht="21" x14ac:dyDescent="0.35">
      <c r="B3" s="8"/>
      <c r="C3" s="9"/>
      <c r="D3" s="9"/>
      <c r="E3" s="10"/>
      <c r="F3" s="11" t="s">
        <v>283</v>
      </c>
      <c r="G3" s="12"/>
      <c r="H3" s="12"/>
      <c r="I3" s="12"/>
      <c r="J3" s="12"/>
      <c r="K3" s="12"/>
      <c r="L3" s="12"/>
      <c r="M3" s="13"/>
      <c r="N3" s="14"/>
    </row>
    <row r="4" spans="1:14" ht="39.950000000000003" customHeight="1" x14ac:dyDescent="0.2">
      <c r="B4" s="15" t="s">
        <v>44</v>
      </c>
      <c r="C4" s="16"/>
      <c r="D4" s="16"/>
      <c r="E4" s="10"/>
      <c r="F4" s="17" t="s">
        <v>276</v>
      </c>
      <c r="G4" s="12"/>
      <c r="H4" s="12"/>
      <c r="I4" s="12"/>
      <c r="J4" s="12"/>
      <c r="K4" s="12"/>
      <c r="L4" s="12"/>
      <c r="M4" s="13"/>
      <c r="N4" s="14"/>
    </row>
    <row r="5" spans="1:14" ht="15.75" x14ac:dyDescent="0.25">
      <c r="B5" s="18">
        <f ca="1">TODAY()</f>
        <v>46079</v>
      </c>
      <c r="C5" s="16"/>
      <c r="D5" s="16"/>
      <c r="E5" s="10"/>
      <c r="F5" s="19" t="s">
        <v>43</v>
      </c>
      <c r="G5" s="12"/>
      <c r="H5" s="12"/>
      <c r="I5" s="20"/>
      <c r="J5" s="12"/>
      <c r="K5" s="12"/>
      <c r="L5" s="12"/>
      <c r="M5" s="13"/>
      <c r="N5" s="14"/>
    </row>
    <row r="6" spans="1:14" ht="15.75" x14ac:dyDescent="0.25">
      <c r="B6" s="21"/>
      <c r="C6" s="16"/>
      <c r="D6" s="16"/>
      <c r="E6" s="22" t="s">
        <v>185</v>
      </c>
      <c r="F6" s="19"/>
      <c r="G6" s="12"/>
      <c r="H6" s="12"/>
      <c r="I6" s="20"/>
      <c r="J6" s="12"/>
      <c r="K6" s="12"/>
      <c r="L6" s="12"/>
      <c r="M6" s="13"/>
      <c r="N6" s="14"/>
    </row>
    <row r="7" spans="1:14" ht="14.25" x14ac:dyDescent="0.25">
      <c r="B7" s="15"/>
      <c r="C7" s="16"/>
      <c r="D7" s="13"/>
      <c r="E7" s="23" t="s">
        <v>42</v>
      </c>
      <c r="F7" s="13"/>
      <c r="G7" s="23" t="s">
        <v>41</v>
      </c>
      <c r="H7" s="24"/>
      <c r="I7" s="23" t="s">
        <v>40</v>
      </c>
      <c r="J7" s="25"/>
      <c r="K7" s="23" t="s">
        <v>39</v>
      </c>
      <c r="L7" s="26"/>
      <c r="M7" s="10"/>
      <c r="N7" s="14"/>
    </row>
    <row r="8" spans="1:14" ht="2.1" customHeight="1" x14ac:dyDescent="0.25">
      <c r="B8" s="15"/>
      <c r="C8" s="16"/>
      <c r="D8" s="13"/>
      <c r="E8" s="13"/>
      <c r="F8" s="13"/>
      <c r="G8" s="24"/>
      <c r="H8" s="24"/>
      <c r="I8" s="25"/>
      <c r="J8" s="25"/>
      <c r="K8" s="26"/>
      <c r="L8" s="26"/>
      <c r="M8" s="10"/>
      <c r="N8" s="14"/>
    </row>
    <row r="9" spans="1:14" ht="14.25" x14ac:dyDescent="0.2">
      <c r="B9" s="15"/>
      <c r="C9" s="16"/>
      <c r="D9" s="13"/>
      <c r="E9" s="23" t="s">
        <v>38</v>
      </c>
      <c r="F9" s="13"/>
      <c r="G9" s="23" t="s">
        <v>37</v>
      </c>
      <c r="H9" s="27"/>
      <c r="I9" s="23" t="s">
        <v>36</v>
      </c>
      <c r="J9" s="28"/>
      <c r="K9" s="23" t="s">
        <v>35</v>
      </c>
      <c r="L9" s="29"/>
      <c r="M9" s="10"/>
      <c r="N9" s="14"/>
    </row>
    <row r="10" spans="1:14" ht="2.1" customHeight="1" x14ac:dyDescent="0.2">
      <c r="B10" s="15"/>
      <c r="C10" s="16"/>
      <c r="D10" s="13"/>
      <c r="E10" s="10"/>
      <c r="F10" s="13"/>
      <c r="G10" s="27"/>
      <c r="H10" s="27"/>
      <c r="I10" s="28"/>
      <c r="J10" s="28"/>
      <c r="K10" s="29"/>
      <c r="L10" s="29"/>
      <c r="M10" s="10"/>
      <c r="N10" s="14"/>
    </row>
    <row r="11" spans="1:14" ht="14.25" x14ac:dyDescent="0.25">
      <c r="B11" s="15"/>
      <c r="C11" s="16"/>
      <c r="D11" s="30"/>
      <c r="E11" s="23" t="s">
        <v>34</v>
      </c>
      <c r="F11" s="13"/>
      <c r="G11" s="23" t="s">
        <v>33</v>
      </c>
      <c r="H11" s="24"/>
      <c r="I11" s="23" t="s">
        <v>32</v>
      </c>
      <c r="J11" s="25"/>
      <c r="K11" s="23" t="s">
        <v>31</v>
      </c>
      <c r="L11" s="26"/>
      <c r="M11" s="10"/>
      <c r="N11" s="14"/>
    </row>
    <row r="12" spans="1:14" ht="2.1" customHeight="1" x14ac:dyDescent="0.25">
      <c r="B12" s="15"/>
      <c r="C12" s="16"/>
      <c r="D12" s="30"/>
      <c r="E12" s="13"/>
      <c r="F12" s="13"/>
      <c r="G12" s="24"/>
      <c r="H12" s="24"/>
      <c r="I12" s="25"/>
      <c r="J12" s="25"/>
      <c r="K12" s="26"/>
      <c r="L12" s="26"/>
      <c r="M12" s="10"/>
      <c r="N12" s="14"/>
    </row>
    <row r="13" spans="1:14" ht="14.25" x14ac:dyDescent="0.25">
      <c r="B13" s="15"/>
      <c r="C13" s="16"/>
      <c r="D13" s="13"/>
      <c r="E13" s="23" t="s">
        <v>30</v>
      </c>
      <c r="F13" s="13"/>
      <c r="G13" s="23" t="s">
        <v>29</v>
      </c>
      <c r="H13" s="24"/>
      <c r="I13" s="23" t="s">
        <v>28</v>
      </c>
      <c r="J13" s="25"/>
      <c r="K13" s="23" t="s">
        <v>27</v>
      </c>
      <c r="L13" s="26"/>
      <c r="M13" s="10"/>
      <c r="N13" s="14"/>
    </row>
    <row r="14" spans="1:14" ht="3.95" customHeight="1" x14ac:dyDescent="0.25">
      <c r="B14" s="15"/>
      <c r="C14" s="16"/>
      <c r="D14" s="13"/>
      <c r="E14" s="13"/>
      <c r="F14" s="13"/>
      <c r="G14" s="10"/>
      <c r="H14" s="31"/>
      <c r="I14" s="25"/>
      <c r="J14" s="25"/>
      <c r="K14" s="26"/>
      <c r="L14" s="26"/>
      <c r="M14" s="13"/>
      <c r="N14" s="14"/>
    </row>
    <row r="15" spans="1:14" ht="3.95" customHeight="1" x14ac:dyDescent="0.25">
      <c r="A15" s="169" t="s">
        <v>26</v>
      </c>
      <c r="B15" s="32"/>
      <c r="C15" s="16"/>
      <c r="D15" s="13"/>
      <c r="E15" s="13"/>
      <c r="F15" s="13"/>
      <c r="G15" s="10"/>
      <c r="H15" s="31"/>
      <c r="I15" s="25"/>
      <c r="J15" s="25"/>
      <c r="K15" s="26"/>
      <c r="L15" s="26"/>
      <c r="M15" s="13"/>
      <c r="N15" s="14"/>
    </row>
    <row r="16" spans="1:14" x14ac:dyDescent="0.2">
      <c r="B16" s="15"/>
      <c r="C16" s="33" t="s">
        <v>25</v>
      </c>
      <c r="D16" s="34"/>
      <c r="E16" s="13"/>
      <c r="F16" s="13"/>
      <c r="G16" s="13"/>
      <c r="H16" s="13"/>
      <c r="I16" s="13"/>
      <c r="J16" s="13"/>
      <c r="K16" s="13"/>
      <c r="L16" s="13"/>
      <c r="M16" s="13"/>
      <c r="N16" s="14"/>
    </row>
    <row r="17" spans="2:14" x14ac:dyDescent="0.2">
      <c r="B17" s="15"/>
      <c r="C17" s="33" t="s">
        <v>24</v>
      </c>
      <c r="D17" s="34"/>
      <c r="E17" s="13"/>
      <c r="F17" s="13"/>
      <c r="G17" s="13"/>
      <c r="H17" s="13"/>
      <c r="I17" s="13"/>
      <c r="J17" s="13"/>
      <c r="K17" s="13"/>
      <c r="L17" s="13"/>
      <c r="M17" s="13"/>
      <c r="N17" s="14"/>
    </row>
    <row r="18" spans="2:14" x14ac:dyDescent="0.2">
      <c r="B18" s="15"/>
      <c r="C18" s="33" t="s">
        <v>23</v>
      </c>
      <c r="D18" s="34"/>
      <c r="E18" s="13"/>
      <c r="F18" s="13"/>
      <c r="G18" s="13"/>
      <c r="H18" s="13"/>
      <c r="I18" s="13"/>
      <c r="J18" s="13"/>
      <c r="K18" s="13"/>
      <c r="L18" s="13"/>
      <c r="M18" s="13"/>
      <c r="N18" s="14"/>
    </row>
    <row r="19" spans="2:14" x14ac:dyDescent="0.2">
      <c r="B19" s="15"/>
      <c r="C19" s="33" t="s">
        <v>22</v>
      </c>
      <c r="D19" s="34"/>
      <c r="E19" s="13"/>
      <c r="F19" s="13"/>
      <c r="G19" s="13"/>
      <c r="H19" s="13"/>
      <c r="I19" s="13"/>
      <c r="J19" s="13"/>
      <c r="K19" s="13"/>
      <c r="L19" s="13"/>
      <c r="M19" s="13"/>
      <c r="N19" s="14"/>
    </row>
    <row r="20" spans="2:14" x14ac:dyDescent="0.2">
      <c r="B20" s="15"/>
      <c r="C20" s="33"/>
      <c r="D20" s="34"/>
      <c r="E20" s="13"/>
      <c r="F20" s="13"/>
      <c r="G20" s="13"/>
      <c r="H20" s="13"/>
      <c r="I20" s="13"/>
      <c r="J20" s="13"/>
      <c r="K20" s="13"/>
      <c r="L20" s="13"/>
      <c r="M20" s="13"/>
      <c r="N20" s="14"/>
    </row>
    <row r="21" spans="2:14" ht="15" customHeight="1" x14ac:dyDescent="0.25">
      <c r="B21" s="15"/>
      <c r="C21" s="1" t="s">
        <v>291</v>
      </c>
      <c r="D21" s="35"/>
      <c r="E21" s="36"/>
      <c r="F21" s="37"/>
      <c r="G21" s="37"/>
      <c r="H21" s="37"/>
      <c r="I21" s="37"/>
      <c r="J21" s="37"/>
      <c r="K21" s="37"/>
      <c r="L21" s="37"/>
      <c r="M21" s="37"/>
      <c r="N21" s="38"/>
    </row>
    <row r="22" spans="2:14" ht="15" customHeight="1" x14ac:dyDescent="0.25">
      <c r="B22" s="15"/>
      <c r="C22" s="1" t="s">
        <v>288</v>
      </c>
      <c r="D22" s="39"/>
      <c r="E22" s="40"/>
      <c r="F22" s="41"/>
      <c r="G22" s="42"/>
      <c r="H22" s="42"/>
      <c r="I22" s="37"/>
      <c r="J22" s="37"/>
      <c r="K22" s="37"/>
      <c r="L22" s="37"/>
      <c r="M22" s="37"/>
      <c r="N22" s="38"/>
    </row>
    <row r="23" spans="2:14" ht="15" customHeight="1" x14ac:dyDescent="0.25">
      <c r="B23" s="15"/>
      <c r="C23" s="1" t="s">
        <v>289</v>
      </c>
      <c r="D23" s="39"/>
      <c r="E23" s="40"/>
      <c r="F23" s="41"/>
      <c r="G23" s="43"/>
      <c r="H23" s="42"/>
      <c r="I23" s="37"/>
      <c r="J23" s="37"/>
      <c r="K23" s="37"/>
      <c r="L23" s="37"/>
      <c r="M23" s="37"/>
      <c r="N23" s="38"/>
    </row>
    <row r="24" spans="2:14" x14ac:dyDescent="0.2">
      <c r="B24" s="15"/>
      <c r="C24" s="44"/>
      <c r="D24" s="45"/>
      <c r="E24" s="46"/>
      <c r="F24" s="46"/>
      <c r="G24" s="47"/>
      <c r="H24" s="48"/>
      <c r="I24" s="13"/>
      <c r="J24" s="13"/>
      <c r="K24" s="13"/>
      <c r="L24" s="13"/>
      <c r="M24" s="13"/>
      <c r="N24" s="14"/>
    </row>
    <row r="25" spans="2:14" x14ac:dyDescent="0.2">
      <c r="B25" s="49" t="s">
        <v>21</v>
      </c>
      <c r="C25" s="50" t="s">
        <v>20</v>
      </c>
      <c r="D25" s="45"/>
      <c r="E25" s="46"/>
      <c r="F25" s="46"/>
      <c r="G25" s="48"/>
      <c r="H25" s="48"/>
      <c r="I25" s="13"/>
      <c r="J25" s="13"/>
      <c r="K25" s="13"/>
      <c r="L25" s="13"/>
      <c r="M25" s="13"/>
      <c r="N25" s="14"/>
    </row>
    <row r="26" spans="2:14" x14ac:dyDescent="0.2">
      <c r="B26" s="15"/>
      <c r="C26" s="50" t="s">
        <v>284</v>
      </c>
      <c r="D26" s="45"/>
      <c r="E26" s="46"/>
      <c r="F26" s="46"/>
      <c r="G26" s="48"/>
      <c r="H26" s="48"/>
      <c r="I26" s="13"/>
      <c r="J26" s="13"/>
      <c r="K26" s="13"/>
      <c r="L26" s="13"/>
      <c r="M26" s="13"/>
      <c r="N26" s="14"/>
    </row>
    <row r="27" spans="2:14" x14ac:dyDescent="0.2">
      <c r="B27" s="15"/>
      <c r="C27" s="50" t="s">
        <v>19</v>
      </c>
      <c r="D27" s="45"/>
      <c r="E27" s="46"/>
      <c r="F27" s="46"/>
      <c r="G27" s="48"/>
      <c r="H27" s="48"/>
      <c r="I27" s="13"/>
      <c r="J27" s="13"/>
      <c r="K27" s="13"/>
      <c r="L27" s="13"/>
      <c r="M27" s="13"/>
      <c r="N27" s="14"/>
    </row>
    <row r="28" spans="2:14" x14ac:dyDescent="0.2">
      <c r="B28" s="15"/>
      <c r="C28" s="50" t="s">
        <v>18</v>
      </c>
      <c r="D28" s="45"/>
      <c r="E28" s="46"/>
      <c r="F28" s="46"/>
      <c r="G28" s="48"/>
      <c r="H28" s="48"/>
      <c r="I28" s="13"/>
      <c r="J28" s="13"/>
      <c r="K28" s="13"/>
      <c r="L28" s="13"/>
      <c r="M28" s="13"/>
      <c r="N28" s="14"/>
    </row>
    <row r="29" spans="2:14" x14ac:dyDescent="0.2">
      <c r="B29" s="15"/>
      <c r="C29" s="50" t="s">
        <v>17</v>
      </c>
      <c r="D29" s="45"/>
      <c r="E29" s="46"/>
      <c r="F29" s="46"/>
      <c r="G29" s="48"/>
      <c r="H29" s="48"/>
      <c r="I29" s="13"/>
      <c r="J29" s="13"/>
      <c r="K29" s="13"/>
      <c r="L29" s="13"/>
      <c r="M29" s="13"/>
      <c r="N29" s="14"/>
    </row>
    <row r="30" spans="2:14" x14ac:dyDescent="0.2">
      <c r="B30" s="15"/>
      <c r="C30" s="50" t="s">
        <v>16</v>
      </c>
      <c r="D30" s="45"/>
      <c r="E30" s="46"/>
      <c r="F30" s="46"/>
      <c r="G30" s="48"/>
      <c r="H30" s="48"/>
      <c r="I30" s="13"/>
      <c r="J30" s="13"/>
      <c r="K30" s="13"/>
      <c r="L30" s="13"/>
      <c r="M30" s="13"/>
      <c r="N30" s="14"/>
    </row>
    <row r="31" spans="2:14" x14ac:dyDescent="0.2">
      <c r="B31" s="15"/>
      <c r="C31" s="50" t="s">
        <v>15</v>
      </c>
      <c r="D31" s="45"/>
      <c r="E31" s="46"/>
      <c r="F31" s="46"/>
      <c r="G31" s="48"/>
      <c r="H31" s="48"/>
      <c r="I31" s="13"/>
      <c r="J31" s="13"/>
      <c r="K31" s="13"/>
      <c r="L31" s="13"/>
      <c r="M31" s="13"/>
      <c r="N31" s="14"/>
    </row>
    <row r="32" spans="2:14" x14ac:dyDescent="0.2">
      <c r="B32" s="15"/>
      <c r="C32" s="51" t="s">
        <v>14</v>
      </c>
      <c r="D32" s="45"/>
      <c r="E32" s="46"/>
      <c r="F32" s="46"/>
      <c r="G32" s="47"/>
      <c r="H32" s="48"/>
      <c r="I32" s="13"/>
      <c r="J32" s="13"/>
      <c r="K32" s="13"/>
      <c r="L32" s="13"/>
      <c r="M32" s="13"/>
      <c r="N32" s="14"/>
    </row>
    <row r="33" spans="2:14" x14ac:dyDescent="0.2">
      <c r="B33" s="15"/>
      <c r="C33" s="33" t="s">
        <v>13</v>
      </c>
      <c r="D33" s="45"/>
      <c r="E33" s="46"/>
      <c r="F33" s="46"/>
      <c r="G33" s="47"/>
      <c r="H33" s="48"/>
      <c r="I33" s="13"/>
      <c r="J33" s="13"/>
      <c r="K33" s="13"/>
      <c r="L33" s="13"/>
      <c r="M33" s="13"/>
      <c r="N33" s="14"/>
    </row>
    <row r="34" spans="2:14" x14ac:dyDescent="0.2">
      <c r="B34" s="15"/>
      <c r="C34" s="33" t="s">
        <v>12</v>
      </c>
      <c r="D34" s="45"/>
      <c r="E34" s="46"/>
      <c r="F34" s="46"/>
      <c r="G34" s="47"/>
      <c r="H34" s="48"/>
      <c r="I34" s="13"/>
      <c r="J34" s="13"/>
      <c r="K34" s="13"/>
      <c r="L34" s="13"/>
      <c r="M34" s="13"/>
      <c r="N34" s="14"/>
    </row>
    <row r="35" spans="2:14" x14ac:dyDescent="0.2">
      <c r="B35" s="15"/>
      <c r="C35" s="33" t="s">
        <v>11</v>
      </c>
      <c r="D35" s="45"/>
      <c r="E35" s="46"/>
      <c r="F35" s="46"/>
      <c r="G35" s="48"/>
      <c r="H35" s="48"/>
      <c r="I35" s="13"/>
      <c r="J35" s="13"/>
      <c r="K35" s="13"/>
      <c r="L35" s="13"/>
      <c r="M35" s="13"/>
      <c r="N35" s="14"/>
    </row>
    <row r="36" spans="2:14" x14ac:dyDescent="0.2">
      <c r="B36" s="15"/>
      <c r="C36" s="33" t="s">
        <v>10</v>
      </c>
      <c r="D36" s="45"/>
      <c r="E36" s="46"/>
      <c r="F36" s="46"/>
      <c r="G36" s="48"/>
      <c r="H36" s="48"/>
      <c r="I36" s="13"/>
      <c r="J36" s="13"/>
      <c r="K36" s="13"/>
      <c r="L36" s="13"/>
      <c r="M36" s="13"/>
      <c r="N36" s="14"/>
    </row>
    <row r="37" spans="2:14" x14ac:dyDescent="0.2">
      <c r="B37" s="15"/>
      <c r="C37" s="33" t="s">
        <v>9</v>
      </c>
      <c r="D37" s="45"/>
      <c r="E37" s="46"/>
      <c r="F37" s="33"/>
      <c r="G37" s="48"/>
      <c r="H37" s="48"/>
      <c r="I37" s="13"/>
      <c r="J37" s="13"/>
      <c r="K37" s="13"/>
      <c r="L37" s="13"/>
      <c r="M37" s="13"/>
      <c r="N37" s="14"/>
    </row>
    <row r="38" spans="2:14" x14ac:dyDescent="0.2">
      <c r="B38" s="15"/>
      <c r="C38" s="33"/>
      <c r="D38" s="45"/>
      <c r="E38" s="46"/>
      <c r="F38" s="46"/>
      <c r="G38" s="48"/>
      <c r="H38" s="48"/>
      <c r="I38" s="13"/>
      <c r="J38" s="13"/>
      <c r="K38" s="13"/>
      <c r="L38" s="13"/>
      <c r="M38" s="13"/>
      <c r="N38" s="14"/>
    </row>
    <row r="39" spans="2:14" ht="15.75" x14ac:dyDescent="0.25">
      <c r="B39" s="15"/>
      <c r="C39" s="61" t="s">
        <v>8</v>
      </c>
      <c r="D39" s="52"/>
      <c r="E39" s="53"/>
      <c r="F39" s="53"/>
      <c r="G39" s="52"/>
      <c r="H39" s="52"/>
      <c r="I39" s="13"/>
      <c r="J39" s="13"/>
      <c r="K39" s="13"/>
      <c r="L39" s="13"/>
      <c r="M39" s="13"/>
      <c r="N39" s="14"/>
    </row>
    <row r="40" spans="2:14" x14ac:dyDescent="0.2">
      <c r="B40" s="15"/>
      <c r="C40" s="52" t="s">
        <v>286</v>
      </c>
      <c r="D40" s="52"/>
      <c r="E40" s="54"/>
      <c r="F40" s="54"/>
      <c r="G40" s="55"/>
      <c r="H40" s="55"/>
      <c r="I40" s="13"/>
      <c r="J40" s="13"/>
      <c r="K40" s="13"/>
      <c r="L40" s="13"/>
      <c r="M40" s="13"/>
      <c r="N40" s="14"/>
    </row>
    <row r="41" spans="2:14" x14ac:dyDescent="0.2">
      <c r="B41" s="15"/>
      <c r="C41" s="52" t="s">
        <v>7</v>
      </c>
      <c r="D41" s="52"/>
      <c r="E41" s="54"/>
      <c r="F41" s="54"/>
      <c r="G41" s="55"/>
      <c r="H41" s="55"/>
      <c r="I41" s="13"/>
      <c r="J41" s="13"/>
      <c r="K41" s="13"/>
      <c r="L41" s="13"/>
      <c r="M41" s="13"/>
      <c r="N41" s="14"/>
    </row>
    <row r="42" spans="2:14" x14ac:dyDescent="0.2">
      <c r="B42" s="15"/>
      <c r="C42" s="52" t="s">
        <v>292</v>
      </c>
      <c r="D42" s="52"/>
      <c r="E42" s="54"/>
      <c r="F42" s="54"/>
      <c r="G42" s="55"/>
      <c r="H42" s="55"/>
      <c r="I42" s="13"/>
      <c r="J42" s="13"/>
      <c r="K42" s="13"/>
      <c r="L42" s="13"/>
      <c r="M42" s="13"/>
      <c r="N42" s="14"/>
    </row>
    <row r="43" spans="2:14" x14ac:dyDescent="0.2">
      <c r="B43" s="15"/>
      <c r="C43" s="52"/>
      <c r="D43" s="34"/>
      <c r="E43" s="48"/>
      <c r="F43" s="48"/>
      <c r="G43" s="10"/>
      <c r="H43" s="10"/>
      <c r="I43" s="13"/>
      <c r="J43" s="13"/>
      <c r="K43" s="13"/>
      <c r="L43" s="13"/>
      <c r="M43" s="13"/>
      <c r="N43" s="14"/>
    </row>
    <row r="44" spans="2:14" x14ac:dyDescent="0.2">
      <c r="B44" s="15"/>
      <c r="C44" s="48" t="s">
        <v>273</v>
      </c>
      <c r="D44" s="52"/>
      <c r="E44" s="48"/>
      <c r="F44" s="48"/>
      <c r="G44" s="10"/>
      <c r="H44" s="10"/>
      <c r="I44" s="13"/>
      <c r="J44" s="13"/>
      <c r="K44" s="13"/>
      <c r="L44" s="13"/>
      <c r="M44" s="13"/>
      <c r="N44" s="14"/>
    </row>
    <row r="45" spans="2:14" x14ac:dyDescent="0.2">
      <c r="B45" s="15"/>
      <c r="C45" s="48" t="s">
        <v>6</v>
      </c>
      <c r="D45" s="52"/>
      <c r="E45" s="48"/>
      <c r="F45" s="48"/>
      <c r="G45" s="10"/>
      <c r="H45" s="10"/>
      <c r="I45" s="13"/>
      <c r="J45" s="13"/>
      <c r="K45" s="13"/>
      <c r="L45" s="13"/>
      <c r="M45" s="13"/>
      <c r="N45" s="14"/>
    </row>
    <row r="46" spans="2:14" x14ac:dyDescent="0.2">
      <c r="B46" s="15"/>
      <c r="C46" s="48" t="s">
        <v>5</v>
      </c>
      <c r="D46" s="55"/>
      <c r="E46" s="48"/>
      <c r="F46" s="48"/>
      <c r="G46" s="10"/>
      <c r="H46" s="10"/>
      <c r="I46" s="13"/>
      <c r="J46" s="13"/>
      <c r="K46" s="13"/>
      <c r="L46" s="13"/>
      <c r="M46" s="13"/>
      <c r="N46" s="14"/>
    </row>
    <row r="47" spans="2:14" x14ac:dyDescent="0.2">
      <c r="B47" s="15"/>
      <c r="C47" s="48" t="s">
        <v>274</v>
      </c>
      <c r="D47" s="10"/>
      <c r="E47" s="48"/>
      <c r="F47" s="48"/>
      <c r="G47" s="10"/>
      <c r="H47" s="10"/>
      <c r="I47" s="13"/>
      <c r="J47" s="13"/>
      <c r="K47" s="13"/>
      <c r="L47" s="13"/>
      <c r="M47" s="13"/>
      <c r="N47" s="14"/>
    </row>
    <row r="48" spans="2:14" x14ac:dyDescent="0.2">
      <c r="B48" s="15"/>
      <c r="C48" s="48" t="s">
        <v>275</v>
      </c>
      <c r="D48" s="48"/>
      <c r="E48" s="48"/>
      <c r="F48" s="48"/>
      <c r="G48" s="10"/>
      <c r="H48" s="10"/>
      <c r="I48" s="13"/>
      <c r="J48" s="13"/>
      <c r="K48" s="13"/>
      <c r="L48" s="13"/>
      <c r="M48" s="13"/>
      <c r="N48" s="14"/>
    </row>
    <row r="49" spans="2:14" x14ac:dyDescent="0.2">
      <c r="B49" s="15"/>
      <c r="C49" s="56" t="s">
        <v>277</v>
      </c>
      <c r="D49" s="48"/>
      <c r="E49" s="48"/>
      <c r="F49" s="48"/>
      <c r="G49" s="10"/>
      <c r="H49" s="10"/>
      <c r="I49" s="13"/>
      <c r="J49" s="13"/>
      <c r="K49" s="13"/>
      <c r="L49" s="13"/>
      <c r="M49" s="13"/>
      <c r="N49" s="14"/>
    </row>
    <row r="50" spans="2:14" x14ac:dyDescent="0.2">
      <c r="B50" s="15"/>
      <c r="C50" s="48" t="s">
        <v>287</v>
      </c>
      <c r="D50" s="48"/>
      <c r="E50" s="48"/>
      <c r="F50" s="48"/>
      <c r="G50" s="10"/>
      <c r="H50" s="10"/>
      <c r="I50" s="13"/>
      <c r="J50" s="13"/>
      <c r="K50" s="13"/>
      <c r="L50" s="13"/>
      <c r="M50" s="13"/>
      <c r="N50" s="14"/>
    </row>
    <row r="51" spans="2:14" x14ac:dyDescent="0.2">
      <c r="B51" s="15"/>
      <c r="C51" s="57"/>
      <c r="D51" s="13"/>
      <c r="E51" s="13"/>
      <c r="F51" s="13"/>
      <c r="G51" s="13"/>
      <c r="H51" s="13"/>
      <c r="I51" s="13"/>
      <c r="J51" s="13"/>
      <c r="K51" s="13"/>
      <c r="L51" s="13"/>
      <c r="M51" s="13"/>
      <c r="N51" s="14"/>
    </row>
    <row r="52" spans="2:14" x14ac:dyDescent="0.2">
      <c r="B52" s="23" t="s">
        <v>4</v>
      </c>
      <c r="C52" s="13" t="s">
        <v>293</v>
      </c>
      <c r="D52" s="13"/>
      <c r="E52" s="13"/>
      <c r="F52" s="13"/>
      <c r="G52" s="13"/>
      <c r="H52" s="13"/>
      <c r="I52" s="13"/>
      <c r="J52" s="13"/>
      <c r="K52" s="13"/>
      <c r="L52" s="13"/>
      <c r="M52" s="13"/>
      <c r="N52" s="14"/>
    </row>
    <row r="53" spans="2:14" x14ac:dyDescent="0.2">
      <c r="B53" s="15"/>
      <c r="C53" s="13" t="s">
        <v>3</v>
      </c>
      <c r="D53" s="13"/>
      <c r="E53" s="13"/>
      <c r="F53" s="13"/>
      <c r="G53" s="13"/>
      <c r="H53" s="13"/>
      <c r="I53" s="13"/>
      <c r="J53" s="13"/>
      <c r="K53" s="13"/>
      <c r="L53" s="13"/>
      <c r="M53" s="13"/>
      <c r="N53" s="14"/>
    </row>
    <row r="54" spans="2:14" x14ac:dyDescent="0.2">
      <c r="B54" s="15"/>
      <c r="C54" s="13" t="s">
        <v>2</v>
      </c>
      <c r="D54" s="13"/>
      <c r="E54" s="13"/>
      <c r="F54" s="13"/>
      <c r="G54" s="13"/>
      <c r="H54" s="13"/>
      <c r="I54" s="13"/>
      <c r="J54" s="13"/>
      <c r="K54" s="13"/>
      <c r="L54" s="13"/>
      <c r="M54" s="13"/>
      <c r="N54" s="14"/>
    </row>
    <row r="55" spans="2:14" x14ac:dyDescent="0.2">
      <c r="B55" s="15"/>
      <c r="C55" s="13" t="s">
        <v>290</v>
      </c>
      <c r="D55" s="13"/>
      <c r="E55" s="13"/>
      <c r="F55" s="13"/>
      <c r="G55" s="13"/>
      <c r="H55" s="13"/>
      <c r="I55" s="13"/>
      <c r="J55" s="13"/>
      <c r="K55" s="13"/>
      <c r="L55" s="13"/>
      <c r="M55" s="13"/>
      <c r="N55" s="14"/>
    </row>
    <row r="56" spans="2:14" x14ac:dyDescent="0.2">
      <c r="B56" s="15"/>
      <c r="C56" s="13" t="s">
        <v>1</v>
      </c>
      <c r="D56" s="13"/>
      <c r="E56" s="13"/>
      <c r="F56" s="13"/>
      <c r="G56" s="13"/>
      <c r="H56" s="13"/>
      <c r="I56" s="13"/>
      <c r="J56" s="13"/>
      <c r="K56" s="13"/>
      <c r="L56" s="13"/>
      <c r="M56" s="13"/>
      <c r="N56" s="14"/>
    </row>
    <row r="57" spans="2:14" x14ac:dyDescent="0.2">
      <c r="B57" s="15"/>
      <c r="C57" s="13" t="s">
        <v>0</v>
      </c>
      <c r="D57" s="13"/>
      <c r="E57" s="13"/>
      <c r="F57" s="13"/>
      <c r="G57" s="13"/>
      <c r="H57" s="13"/>
      <c r="I57" s="13"/>
      <c r="J57" s="13"/>
      <c r="K57" s="13"/>
      <c r="L57" s="13"/>
      <c r="M57" s="13"/>
      <c r="N57" s="14"/>
    </row>
    <row r="58" spans="2:14" x14ac:dyDescent="0.2">
      <c r="B58" s="15"/>
      <c r="C58" s="13"/>
      <c r="D58" s="13"/>
      <c r="E58" s="13"/>
      <c r="F58" s="13"/>
      <c r="G58" s="13"/>
      <c r="H58" s="13"/>
      <c r="I58" s="13"/>
      <c r="J58" s="13"/>
      <c r="K58" s="13"/>
      <c r="L58" s="13"/>
      <c r="M58" s="13"/>
      <c r="N58" s="14"/>
    </row>
    <row r="59" spans="2:14" x14ac:dyDescent="0.2">
      <c r="B59" s="15"/>
      <c r="C59" s="13"/>
      <c r="D59" s="13"/>
      <c r="E59" s="13"/>
      <c r="F59" s="13"/>
      <c r="G59" s="13"/>
      <c r="H59" s="13"/>
      <c r="I59" s="13"/>
      <c r="J59" s="13"/>
      <c r="K59" s="13"/>
      <c r="L59" s="13"/>
      <c r="M59" s="13"/>
      <c r="N59" s="14"/>
    </row>
    <row r="60" spans="2:14" x14ac:dyDescent="0.2">
      <c r="B60" s="58"/>
      <c r="C60" s="59"/>
      <c r="D60" s="59"/>
      <c r="E60" s="59"/>
      <c r="F60" s="59"/>
      <c r="G60" s="59"/>
      <c r="H60" s="59"/>
      <c r="I60" s="59"/>
      <c r="J60" s="59"/>
      <c r="K60" s="59"/>
      <c r="L60" s="59"/>
      <c r="M60" s="59"/>
      <c r="N60" s="60"/>
    </row>
  </sheetData>
  <sheetProtection algorithmName="SHA-512" hashValue="pW2Dz0rFdFN80R9BGHsDqBn6p++x1jSaNzglV7Z85ual32L2mlv+F2VEfDzjfC8yipbok13nmddYaWTrgGDzLA==" saltValue="JAfFwTRq9L376VFH0qIqPQ==" spinCount="100000" sheet="1" objects="1" scenarios="1"/>
  <hyperlinks>
    <hyperlink ref="B52" location="Zentrale!A15" display="Nach oben" xr:uid="{00000000-0004-0000-0000-000000000000}"/>
    <hyperlink ref="G7" location="Jan!A1" display="Jan!A1" xr:uid="{00000000-0004-0000-0000-000001000000}"/>
    <hyperlink ref="I7" location="Feb!A1" display="Feb!A1" xr:uid="{00000000-0004-0000-0000-000002000000}"/>
    <hyperlink ref="K7" location="Mrz!A1" display="Mrz!A1" xr:uid="{00000000-0004-0000-0000-000003000000}"/>
    <hyperlink ref="G9" location="Apr!A1" display="Apr!A1" xr:uid="{00000000-0004-0000-0000-000004000000}"/>
    <hyperlink ref="I9" location="Mai!A1" display="Mai!A1" xr:uid="{00000000-0004-0000-0000-000005000000}"/>
    <hyperlink ref="K9" location="Jun!A1" display="Jun!A1" xr:uid="{00000000-0004-0000-0000-000006000000}"/>
    <hyperlink ref="G11" location="Jul!A1" display="Jul!A1" xr:uid="{00000000-0004-0000-0000-000007000000}"/>
    <hyperlink ref="I11" location="Aug!A1" display="Aug!A1" xr:uid="{00000000-0004-0000-0000-000008000000}"/>
    <hyperlink ref="K11" location="Sep!A1" display="Sep!A1" xr:uid="{00000000-0004-0000-0000-000009000000}"/>
    <hyperlink ref="G13" location="Okt!A1" display="Okt!A1" xr:uid="{00000000-0004-0000-0000-00000A000000}"/>
    <hyperlink ref="I13" location="Nov!A1" display="Nov!A1" xr:uid="{00000000-0004-0000-0000-00000B000000}"/>
    <hyperlink ref="K13" location="Dez!A1" display="Dez!A1" xr:uid="{00000000-0004-0000-0000-00000C000000}"/>
    <hyperlink ref="E11" location="A!A1" display="A!A1" xr:uid="{00000000-0004-0000-0000-00000D000000}"/>
    <hyperlink ref="E7" location="Zentrale!A54" display="Zentrale!A54" xr:uid="{00000000-0004-0000-0000-00000E000000}"/>
    <hyperlink ref="E13" location="N!A2" display="N!A2" xr:uid="{00000000-0004-0000-0000-00000F000000}"/>
    <hyperlink ref="C49" r:id="rId1" display="https://www.auvista.de" xr:uid="{00000000-0004-0000-0000-000011000000}"/>
    <hyperlink ref="E9" location="Beschreibung!A6" display="Dokumentation zu dieser Datei" xr:uid="{00000000-0004-0000-0000-000012000000}"/>
    <hyperlink ref="C50" r:id="rId2" xr:uid="{00000000-0004-0000-0000-000010000000}"/>
  </hyperlinks>
  <printOptions horizontalCentered="1"/>
  <pageMargins left="0.39370078740157483" right="0.39370078740157483" top="0.70866141732283472" bottom="0.78740157480314965" header="0.39370078740157483" footer="0.51181102362204722"/>
  <pageSetup paperSize="9" orientation="portrait" blackAndWhite="1" horizontalDpi="300" verticalDpi="300"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CONCATENATE("Juli ",A!D12)</f>
        <v>Juli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4"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Jun!D6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SUM(E15:E26)+Jun!E11</f>
        <v>0</v>
      </c>
      <c r="F11" s="224">
        <f>SUM(F15:F26)+Jun!F11</f>
        <v>0</v>
      </c>
      <c r="G11" s="150"/>
      <c r="H11" s="151"/>
      <c r="I11" s="151"/>
      <c r="J11" s="217"/>
      <c r="K11" s="217">
        <f>SUM(K15:K26)+Jun!K11</f>
        <v>0</v>
      </c>
      <c r="L11" s="218">
        <f>SUM(L15:L26)+Jun!L11</f>
        <v>0</v>
      </c>
      <c r="M11" s="218">
        <f>SUM(M15:M26)+Jun!M11</f>
        <v>0</v>
      </c>
      <c r="N11" s="118">
        <f>SUM(N15:N26)+Jun!N11</f>
        <v>0</v>
      </c>
      <c r="O11" s="118">
        <f>SUM(O15:O26)+Jun!O11</f>
        <v>0</v>
      </c>
      <c r="P11" s="117"/>
    </row>
    <row r="12" spans="1:16" s="119" customFormat="1" x14ac:dyDescent="0.2">
      <c r="A12" s="117"/>
      <c r="B12" s="168"/>
      <c r="C12" s="168"/>
      <c r="D12" s="153" t="s">
        <v>259</v>
      </c>
      <c r="E12" s="217">
        <f>SUM(E15:E26)</f>
        <v>0</v>
      </c>
      <c r="F12" s="224">
        <f>SUM(F15:F26)</f>
        <v>0</v>
      </c>
      <c r="G12" s="150"/>
      <c r="H12" s="151"/>
      <c r="I12" s="151"/>
      <c r="J12" s="217"/>
      <c r="K12" s="217">
        <f>SUM(K15:K26)</f>
        <v>0</v>
      </c>
      <c r="L12" s="218">
        <f>SUM(L15:L26)</f>
        <v>0</v>
      </c>
      <c r="M12" s="218">
        <f>SUM(M15:M26)</f>
        <v>0</v>
      </c>
      <c r="N12" s="118">
        <f>SUM(N15:N26)</f>
        <v>0</v>
      </c>
      <c r="O12" s="118">
        <f>SUM(O15:O26)</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ht="63.75" x14ac:dyDescent="0.2">
      <c r="A15" s="103" t="s">
        <v>262</v>
      </c>
      <c r="B15" s="196">
        <v>1</v>
      </c>
      <c r="C15" s="197"/>
      <c r="D15" s="198" t="s">
        <v>246</v>
      </c>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t="s">
        <v>245</v>
      </c>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NXm7Dvwlx3OwNx3h/fShVZZwk1bZY6qs3JIkEMGt32GhwrDIvf3dbqYNF53qhlXVYvVLwJ/ZeNBg4nS2XaLB3g==" saltValue="3QcQCeDBrn3RuAKXvG0P3Q==" spinCount="100000" sheet="1" objects="1" scenarios="1"/>
  <hyperlinks>
    <hyperlink ref="G4" location="Feb!C15" display="Feb!C15" xr:uid="{00000000-0004-0000-0900-000000000000}"/>
    <hyperlink ref="G2" location="Jan!C15" display="Jan!C15" xr:uid="{00000000-0004-0000-0900-000001000000}"/>
    <hyperlink ref="G6" location="Mrz!C15" display="Mrz!C15" xr:uid="{00000000-0004-0000-0900-000002000000}"/>
    <hyperlink ref="G8" location="Apr!C15" display="Apr!C15" xr:uid="{00000000-0004-0000-0900-000003000000}"/>
    <hyperlink ref="H8" location="Aug!C15" display="Aug!C15" xr:uid="{00000000-0004-0000-0900-000004000000}"/>
    <hyperlink ref="I2" location="Sep!C15" display="Sep!C15" xr:uid="{00000000-0004-0000-0900-000005000000}"/>
    <hyperlink ref="I4" location="Okt!C15" display="Okt!C15" xr:uid="{00000000-0004-0000-0900-000006000000}"/>
    <hyperlink ref="I6" location="Nov!C15" display="Nov!C15" xr:uid="{00000000-0004-0000-0900-000007000000}"/>
    <hyperlink ref="I8" location="Dez!C15" display="Dez!C15" xr:uid="{00000000-0004-0000-0900-000008000000}"/>
    <hyperlink ref="H2" location="Mai!C15" display="Mai!C15" xr:uid="{00000000-0004-0000-0900-000009000000}"/>
    <hyperlink ref="H4" location="Jun!C15" display="Jun!C15" xr:uid="{00000000-0004-0000-0900-00000A000000}"/>
    <hyperlink ref="F2" location="Zentrale!A15" display="Zentrale" xr:uid="{00000000-0004-0000-09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CONCATENATE("August ",A!D12)</f>
        <v>August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Jul!D6</f>
        <v>0</v>
      </c>
      <c r="F8" s="33"/>
      <c r="G8" s="106" t="s">
        <v>37</v>
      </c>
      <c r="H8" s="104"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SUM(E15:E26)+Jul!E11</f>
        <v>0</v>
      </c>
      <c r="F11" s="224">
        <f>SUM(F15:F26)+Jul!F11</f>
        <v>0</v>
      </c>
      <c r="G11" s="150"/>
      <c r="H11" s="151"/>
      <c r="I11" s="151"/>
      <c r="J11" s="217"/>
      <c r="K11" s="217">
        <f>SUM(K15:K26)+Jul!K11</f>
        <v>0</v>
      </c>
      <c r="L11" s="218">
        <f>SUM(L15:L26)+Jul!L11</f>
        <v>0</v>
      </c>
      <c r="M11" s="218">
        <f>SUM(M15:M26)+Jul!M11</f>
        <v>0</v>
      </c>
      <c r="N11" s="118">
        <f>SUM(N15:N26)+Jul!N11</f>
        <v>0</v>
      </c>
      <c r="O11" s="118">
        <f>SUM(O15:O26)+Jul!O11</f>
        <v>0</v>
      </c>
      <c r="P11" s="117"/>
    </row>
    <row r="12" spans="1:16" s="119" customFormat="1" x14ac:dyDescent="0.2">
      <c r="A12" s="117"/>
      <c r="B12" s="168"/>
      <c r="C12" s="168"/>
      <c r="D12" s="153" t="s">
        <v>259</v>
      </c>
      <c r="E12" s="217">
        <f>SUM(E15:E26)+Jul!E12</f>
        <v>0</v>
      </c>
      <c r="F12" s="224">
        <f>SUM(F15:F26)+Jul!F12</f>
        <v>0</v>
      </c>
      <c r="G12" s="150"/>
      <c r="H12" s="151"/>
      <c r="I12" s="151"/>
      <c r="J12" s="217"/>
      <c r="K12" s="217">
        <f>SUM(K15:K26)+Jul!K12</f>
        <v>0</v>
      </c>
      <c r="L12" s="218">
        <f>SUM(L15:L26)+Jul!L12</f>
        <v>0</v>
      </c>
      <c r="M12" s="218">
        <f>SUM(M15:M26)+Jul!M12</f>
        <v>0</v>
      </c>
      <c r="N12" s="118">
        <f>SUM(N15:N26)+Jul!N12</f>
        <v>0</v>
      </c>
      <c r="O12" s="118">
        <f>SUM(O15:O26)+Jul!O12</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QcYOj42rX6NqjLxEVmE3u9ToZjSCKVt/d/rXfMFw+mIZMJjPlEJe0GvKvZrt9eU8XEp3rrNo3p4TP7zNaUVIyg==" saltValue="FSW0GTWTJdb0dOLiylN3FQ==" spinCount="100000" sheet="1" objects="1" scenarios="1"/>
  <hyperlinks>
    <hyperlink ref="G4" location="Feb!C15" display="Feb!C15" xr:uid="{00000000-0004-0000-0A00-000000000000}"/>
    <hyperlink ref="G2" location="Jan!C15" display="Jan!C15" xr:uid="{00000000-0004-0000-0A00-000001000000}"/>
    <hyperlink ref="G6" location="Mrz!C15" display="Mrz!C15" xr:uid="{00000000-0004-0000-0A00-000002000000}"/>
    <hyperlink ref="G8" location="Apr!C15" display="Apr!C15" xr:uid="{00000000-0004-0000-0A00-000003000000}"/>
    <hyperlink ref="I2" location="Sep!C15" display="Sep!C15" xr:uid="{00000000-0004-0000-0A00-000004000000}"/>
    <hyperlink ref="I4" location="Okt!C15" display="Okt!C15" xr:uid="{00000000-0004-0000-0A00-000005000000}"/>
    <hyperlink ref="I6" location="Nov!C15" display="Nov!C15" xr:uid="{00000000-0004-0000-0A00-000006000000}"/>
    <hyperlink ref="I8" location="Dez!C15" display="Dez!C15" xr:uid="{00000000-0004-0000-0A00-000007000000}"/>
    <hyperlink ref="H2" location="Mai!C15" display="Mai!C15" xr:uid="{00000000-0004-0000-0A00-000008000000}"/>
    <hyperlink ref="H4" location="Jun!C15" display="Jun!C15" xr:uid="{00000000-0004-0000-0A00-000009000000}"/>
    <hyperlink ref="H6" location="Jul!C15" display="Jul!C15" xr:uid="{00000000-0004-0000-0A00-00000A000000}"/>
    <hyperlink ref="F2" location="Zentrale!A15" display="Zentrale" xr:uid="{00000000-0004-0000-0A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4"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CONCATENATE("September ",A!D12)</f>
        <v>September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Aug!D6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SUM(E15:E26)+Aug!E11</f>
        <v>0</v>
      </c>
      <c r="F11" s="224">
        <f>SUM(F15:F26)+Aug!F11</f>
        <v>0</v>
      </c>
      <c r="G11" s="150"/>
      <c r="H11" s="151"/>
      <c r="I11" s="151"/>
      <c r="J11" s="217"/>
      <c r="K11" s="217">
        <f>SUM(K15:K26)+Aug!K11</f>
        <v>0</v>
      </c>
      <c r="L11" s="218">
        <f>SUM(L15:L26)+Aug!L11</f>
        <v>0</v>
      </c>
      <c r="M11" s="218">
        <f>SUM(M15:M26)+Aug!M11</f>
        <v>0</v>
      </c>
      <c r="N11" s="118">
        <f>SUM(N15:N26)+Aug!N11</f>
        <v>0</v>
      </c>
      <c r="O11" s="118">
        <f>SUM(O15:O26)+Aug!O11</f>
        <v>0</v>
      </c>
      <c r="P11" s="117"/>
    </row>
    <row r="12" spans="1:16" s="123" customFormat="1" x14ac:dyDescent="0.2">
      <c r="A12" s="121"/>
      <c r="B12" s="152"/>
      <c r="C12" s="152"/>
      <c r="D12" s="153" t="s">
        <v>259</v>
      </c>
      <c r="E12" s="217">
        <f>SUM(E15:E26)+Aug!E12</f>
        <v>0</v>
      </c>
      <c r="F12" s="224">
        <f>SUM(F15:F26)+Aug!F12</f>
        <v>0</v>
      </c>
      <c r="G12" s="150"/>
      <c r="H12" s="151"/>
      <c r="I12" s="151"/>
      <c r="J12" s="217"/>
      <c r="K12" s="217">
        <f>SUM(K15:K26)+Aug!K12</f>
        <v>0</v>
      </c>
      <c r="L12" s="218">
        <f>SUM(L15:L26)+Aug!L12</f>
        <v>0</v>
      </c>
      <c r="M12" s="218">
        <f>SUM(M15:M26)+Aug!M12</f>
        <v>0</v>
      </c>
      <c r="N12" s="137">
        <f>SUM(N15:N26)+Aug!N12</f>
        <v>0</v>
      </c>
      <c r="O12" s="137">
        <f>SUM(O15:O26)+Aug!O12</f>
        <v>0</v>
      </c>
      <c r="P12" s="121"/>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t9X+MmuYX/R9mw7SWCSsrXUfPxAVV1V/lWVs/iPRvpz/was3m2+dx4YHaokcDtmssWMAcC4ilqqu0QOWvATONA==" saltValue="CGALaQMbqxXgvgIAaDA/NQ==" spinCount="100000" sheet="1" objects="1" scenarios="1"/>
  <hyperlinks>
    <hyperlink ref="G4" location="Feb!C15" display="Feb!C15" xr:uid="{00000000-0004-0000-0B00-000000000000}"/>
    <hyperlink ref="G2" location="Jan!C15" display="Jan!C15" xr:uid="{00000000-0004-0000-0B00-000001000000}"/>
    <hyperlink ref="G6" location="Mrz!C15" display="Mrz!C15" xr:uid="{00000000-0004-0000-0B00-000002000000}"/>
    <hyperlink ref="G8" location="Apr!C15" display="Apr!C15" xr:uid="{00000000-0004-0000-0B00-000003000000}"/>
    <hyperlink ref="H6" location="Jul!C15" display="Jul!C15" xr:uid="{00000000-0004-0000-0B00-000004000000}"/>
    <hyperlink ref="H8" location="Aug!C15" display="Aug!C15" xr:uid="{00000000-0004-0000-0B00-000005000000}"/>
    <hyperlink ref="I4" location="Okt!C15" display="Okt!C15" xr:uid="{00000000-0004-0000-0B00-000006000000}"/>
    <hyperlink ref="I6" location="Nov!C15" display="Nov!C15" xr:uid="{00000000-0004-0000-0B00-000007000000}"/>
    <hyperlink ref="I8" location="Dez!C15" display="Dez!C15" xr:uid="{00000000-0004-0000-0B00-000008000000}"/>
    <hyperlink ref="H2" location="Mai!C15" display="Mai!C15" xr:uid="{00000000-0004-0000-0B00-000009000000}"/>
    <hyperlink ref="H4" location="Jun!C15" display="Jun!C15" xr:uid="{00000000-0004-0000-0B00-00000A000000}"/>
    <hyperlink ref="F2" location="Zentrale!A15" display="Zentrale" xr:uid="{00000000-0004-0000-0B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CONCATENATE("Oktober ",A!D12)</f>
        <v>Oktober 2026</v>
      </c>
      <c r="E4" s="94"/>
      <c r="F4" s="33"/>
      <c r="G4" s="106" t="s">
        <v>40</v>
      </c>
      <c r="H4" s="106" t="s">
        <v>35</v>
      </c>
      <c r="I4" s="104"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Sep!D6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SUM(E15:E26)+Sep!E11</f>
        <v>0</v>
      </c>
      <c r="F11" s="224">
        <f>SUM(F15:F26)+Sep!F11</f>
        <v>0</v>
      </c>
      <c r="G11" s="150"/>
      <c r="H11" s="151"/>
      <c r="I11" s="151"/>
      <c r="J11" s="217"/>
      <c r="K11" s="217">
        <f>SUM(K15:K26)+Sep!K11</f>
        <v>0</v>
      </c>
      <c r="L11" s="218">
        <f>SUM(L15:L26)+Sep!L11</f>
        <v>0</v>
      </c>
      <c r="M11" s="218">
        <f>SUM(M15:M26)+Sep!M11</f>
        <v>0</v>
      </c>
      <c r="N11" s="118">
        <f>SUM(N15:N26)+Sep!N11</f>
        <v>0</v>
      </c>
      <c r="O11" s="118">
        <f>SUM(O15:O26)+Sep!O11</f>
        <v>0</v>
      </c>
      <c r="P11" s="117"/>
    </row>
    <row r="12" spans="1:16" s="119" customFormat="1" x14ac:dyDescent="0.2">
      <c r="A12" s="117"/>
      <c r="B12" s="168"/>
      <c r="C12" s="168"/>
      <c r="D12" s="153" t="s">
        <v>260</v>
      </c>
      <c r="E12" s="217">
        <f>SUM(E15:E26)</f>
        <v>0</v>
      </c>
      <c r="F12" s="224">
        <f>SUM(F15:F26)</f>
        <v>0</v>
      </c>
      <c r="G12" s="150"/>
      <c r="H12" s="151"/>
      <c r="I12" s="151"/>
      <c r="J12" s="217"/>
      <c r="K12" s="217">
        <f>SUM(K15:K26)</f>
        <v>0</v>
      </c>
      <c r="L12" s="218">
        <f>SUM(L15:L26)</f>
        <v>0</v>
      </c>
      <c r="M12" s="218">
        <f>SUM(M15:M26)</f>
        <v>0</v>
      </c>
      <c r="N12" s="118">
        <f>SUM(N15:N26)</f>
        <v>0</v>
      </c>
      <c r="O12" s="118">
        <f>SUM(O15:O26)</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ht="63.75" x14ac:dyDescent="0.2">
      <c r="A15" s="103" t="s">
        <v>262</v>
      </c>
      <c r="B15" s="196">
        <v>1</v>
      </c>
      <c r="C15" s="197"/>
      <c r="D15" s="198" t="s">
        <v>246</v>
      </c>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t="s">
        <v>245</v>
      </c>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Ay2RFwiuClmr1GrT0n2Xc8HDqTuBOO63QNumTrDW5/gr8/eHYBiRANcU8zERQIGvy5UEgWcvbJYtUfcSFdMfIw==" saltValue="RMu+uBEiYrXeNqkYSDApzw==" spinCount="100000" sheet="1" objects="1" scenarios="1"/>
  <hyperlinks>
    <hyperlink ref="G4" location="Feb!C15" display="Feb!C15" xr:uid="{00000000-0004-0000-0C00-000000000000}"/>
    <hyperlink ref="G2" location="Jan!C15" display="Jan!C15" xr:uid="{00000000-0004-0000-0C00-000001000000}"/>
    <hyperlink ref="G6" location="Mrz!C15" display="Mrz!C15" xr:uid="{00000000-0004-0000-0C00-000002000000}"/>
    <hyperlink ref="G8" location="Apr!C15" display="Apr!C15" xr:uid="{00000000-0004-0000-0C00-000003000000}"/>
    <hyperlink ref="H8" location="Aug!C15" display="Aug!C15" xr:uid="{00000000-0004-0000-0C00-000004000000}"/>
    <hyperlink ref="I2" location="Sep!C15" display="Sep!C15" xr:uid="{00000000-0004-0000-0C00-000005000000}"/>
    <hyperlink ref="I6" location="Nov!C15" display="Nov!C15" xr:uid="{00000000-0004-0000-0C00-000006000000}"/>
    <hyperlink ref="I8" location="Dez!C15" display="Dez!C15" xr:uid="{00000000-0004-0000-0C00-000007000000}"/>
    <hyperlink ref="H2" location="Mai!C15" display="Mai!C15" xr:uid="{00000000-0004-0000-0C00-000008000000}"/>
    <hyperlink ref="H4" location="Jun!C15" display="Jun!C15" xr:uid="{00000000-0004-0000-0C00-000009000000}"/>
    <hyperlink ref="H6" location="Jul!C15" display="Jul!C15" xr:uid="{00000000-0004-0000-0C00-00000A000000}"/>
    <hyperlink ref="F2" location="Zentrale!A15" display="Zentrale" xr:uid="{00000000-0004-0000-0C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CONCATENATE("November ",A!D12)</f>
        <v>November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4"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Okt!D6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SUM(E15:E26)+Okt!E11</f>
        <v>0</v>
      </c>
      <c r="F11" s="224">
        <f>SUM(F15:F26)+Okt!F11</f>
        <v>0</v>
      </c>
      <c r="G11" s="150"/>
      <c r="H11" s="151"/>
      <c r="I11" s="151"/>
      <c r="J11" s="217"/>
      <c r="K11" s="217">
        <f>SUM(K15:K26)+Okt!K11</f>
        <v>0</v>
      </c>
      <c r="L11" s="218">
        <f>SUM(L15:L26)+Okt!L11</f>
        <v>0</v>
      </c>
      <c r="M11" s="218">
        <f>SUM(M15:M26)+Okt!M11</f>
        <v>0</v>
      </c>
      <c r="N11" s="118">
        <f>SUM(N15:N26)+Okt!N11</f>
        <v>0</v>
      </c>
      <c r="O11" s="118">
        <f>SUM(O15:O26)+Okt!O11</f>
        <v>0</v>
      </c>
      <c r="P11" s="117"/>
    </row>
    <row r="12" spans="1:16" s="119" customFormat="1" x14ac:dyDescent="0.2">
      <c r="A12" s="117"/>
      <c r="B12" s="168"/>
      <c r="C12" s="168"/>
      <c r="D12" s="153" t="s">
        <v>260</v>
      </c>
      <c r="E12" s="217">
        <f>SUM(E15:E26)+Okt!E12</f>
        <v>0</v>
      </c>
      <c r="F12" s="224">
        <f>SUM(F15:F26)+Okt!F12</f>
        <v>0</v>
      </c>
      <c r="G12" s="150"/>
      <c r="H12" s="151"/>
      <c r="I12" s="151"/>
      <c r="J12" s="217"/>
      <c r="K12" s="217">
        <f>SUM(K15:K26)+Okt!K12</f>
        <v>0</v>
      </c>
      <c r="L12" s="218">
        <f>SUM(L15:L26)+Okt!L12</f>
        <v>0</v>
      </c>
      <c r="M12" s="218">
        <f>SUM(M15:M26)+Okt!M12</f>
        <v>0</v>
      </c>
      <c r="N12" s="118">
        <f>SUM(N15:N26)+Okt!N12</f>
        <v>0</v>
      </c>
      <c r="O12" s="118">
        <f>SUM(O15:O26)+Okt!O12</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Rz6b5V3VL5lWQ9dhumtkMjrMaUnyZhm+U7aT/qKBLM2BdVqq+4hgLjJLxCeTc14Z6hX7deKpSIaUX68xmcXDKA==" saltValue="YT4itp8sfCHF1Sa+e9qRVg==" spinCount="100000" sheet="1" objects="1" scenarios="1"/>
  <hyperlinks>
    <hyperlink ref="G4" location="Feb!C15" display="Feb!C15" xr:uid="{00000000-0004-0000-0D00-000000000000}"/>
    <hyperlink ref="G2" location="Jan!C15" display="Jan!C15" xr:uid="{00000000-0004-0000-0D00-000001000000}"/>
    <hyperlink ref="G6" location="Mrz!C15" display="Mrz!C15" xr:uid="{00000000-0004-0000-0D00-000002000000}"/>
    <hyperlink ref="G8" location="Apr!C15" display="Apr!C15" xr:uid="{00000000-0004-0000-0D00-000003000000}"/>
    <hyperlink ref="I2" location="Sep!C15" display="Sep!C15" xr:uid="{00000000-0004-0000-0D00-000004000000}"/>
    <hyperlink ref="I4" location="Okt!C15" display="Okt!C15" xr:uid="{00000000-0004-0000-0D00-000005000000}"/>
    <hyperlink ref="I8" location="Dez!C15" display="Dez!C15" xr:uid="{00000000-0004-0000-0D00-000006000000}"/>
    <hyperlink ref="H2" location="Mai!C15" display="Mai!C15" xr:uid="{00000000-0004-0000-0D00-000007000000}"/>
    <hyperlink ref="H4" location="Jun!C15" display="Jun!C15" xr:uid="{00000000-0004-0000-0D00-000008000000}"/>
    <hyperlink ref="H6" location="Jul!C15" display="Jul!C15" xr:uid="{00000000-0004-0000-0D00-000009000000}"/>
    <hyperlink ref="H8" location="Aug!C15" display="Aug!C15" xr:uid="{00000000-0004-0000-0D00-00000A000000}"/>
    <hyperlink ref="F2" location="Zentrale!A15" display="Zentrale" xr:uid="{00000000-0004-0000-0D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94"/>
      <c r="K1" s="94"/>
      <c r="L1" s="94"/>
      <c r="M1" s="94"/>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94"/>
      <c r="G3" s="108"/>
      <c r="H3" s="109"/>
      <c r="I3" s="110"/>
      <c r="J3" s="33"/>
      <c r="K3" s="107"/>
      <c r="L3" s="107"/>
      <c r="M3" s="107"/>
      <c r="N3" s="33"/>
      <c r="O3" s="107"/>
      <c r="P3" s="33"/>
    </row>
    <row r="4" spans="1:16" ht="15" customHeight="1" x14ac:dyDescent="0.25">
      <c r="A4" s="33"/>
      <c r="B4" s="94"/>
      <c r="C4" s="94"/>
      <c r="D4" s="228" t="str">
        <f>CONCATENATE("Dezember ",A!D12)</f>
        <v>Dezember 2026</v>
      </c>
      <c r="E4" s="94"/>
      <c r="F4" s="94"/>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94"/>
      <c r="G5" s="108"/>
      <c r="H5" s="109"/>
      <c r="I5" s="109"/>
      <c r="J5" s="33"/>
      <c r="K5" s="88"/>
      <c r="L5" s="88"/>
      <c r="M5" s="88"/>
      <c r="N5" s="33"/>
      <c r="O5" s="88"/>
      <c r="P5" s="33"/>
    </row>
    <row r="6" spans="1:16" ht="15" customHeight="1" x14ac:dyDescent="0.2">
      <c r="A6" s="33"/>
      <c r="B6" s="94"/>
      <c r="C6" s="94"/>
      <c r="D6" s="230">
        <f>J13</f>
        <v>0</v>
      </c>
      <c r="E6" s="94"/>
      <c r="F6" s="94"/>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Nov!D6</f>
        <v>0</v>
      </c>
      <c r="F8" s="33"/>
      <c r="G8" s="106" t="s">
        <v>37</v>
      </c>
      <c r="H8" s="106" t="s">
        <v>32</v>
      </c>
      <c r="I8" s="104" t="s">
        <v>27</v>
      </c>
      <c r="J8" s="33"/>
      <c r="K8" s="88"/>
      <c r="L8" s="88"/>
      <c r="M8" s="88"/>
      <c r="N8" s="88"/>
      <c r="O8" s="88"/>
      <c r="P8" s="33"/>
    </row>
    <row r="9" spans="1:16" ht="15.75" x14ac:dyDescent="0.25">
      <c r="A9" s="94"/>
      <c r="B9" s="94"/>
      <c r="C9" s="94"/>
      <c r="D9" s="143"/>
      <c r="E9" s="94"/>
      <c r="F9" s="144"/>
      <c r="G9" s="144"/>
      <c r="H9" s="94"/>
      <c r="I9" s="94"/>
      <c r="J9" s="33"/>
      <c r="K9" s="88"/>
      <c r="L9" s="88"/>
      <c r="M9" s="88"/>
      <c r="N9" s="88"/>
      <c r="O9" s="88"/>
      <c r="P9" s="33"/>
    </row>
    <row r="10" spans="1:16" ht="25.5" x14ac:dyDescent="0.2">
      <c r="A10" s="94"/>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23" customFormat="1" x14ac:dyDescent="0.2">
      <c r="A11" s="147"/>
      <c r="B11" s="148"/>
      <c r="C11" s="148"/>
      <c r="D11" s="149" t="s">
        <v>254</v>
      </c>
      <c r="E11" s="217">
        <f>SUM(E15:E26)+Nov!E11</f>
        <v>0</v>
      </c>
      <c r="F11" s="224">
        <f>SUM(F15:F26)+Nov!F11</f>
        <v>0</v>
      </c>
      <c r="G11" s="150"/>
      <c r="H11" s="151"/>
      <c r="I11" s="151"/>
      <c r="J11" s="217"/>
      <c r="K11" s="217">
        <f>SUM(K15:K26)+Nov!K11</f>
        <v>0</v>
      </c>
      <c r="L11" s="218">
        <f>SUM(L15:L26)+Nov!L11</f>
        <v>0</v>
      </c>
      <c r="M11" s="218">
        <f>SUM(M15:M26)+Nov!M11</f>
        <v>0</v>
      </c>
      <c r="N11" s="137">
        <f>SUM(N15:N26)+Nov!N11</f>
        <v>0</v>
      </c>
      <c r="O11" s="137">
        <f>SUM(O15:O26)+Nov!O11</f>
        <v>0</v>
      </c>
      <c r="P11" s="121"/>
    </row>
    <row r="12" spans="1:16" s="123" customFormat="1" x14ac:dyDescent="0.2">
      <c r="A12" s="147"/>
      <c r="B12" s="152"/>
      <c r="C12" s="152"/>
      <c r="D12" s="153" t="s">
        <v>260</v>
      </c>
      <c r="E12" s="217">
        <f>SUM(E15:E26)+Nov!E12</f>
        <v>0</v>
      </c>
      <c r="F12" s="224">
        <f>SUM(F15:F26)+Nov!F12</f>
        <v>0</v>
      </c>
      <c r="G12" s="150"/>
      <c r="H12" s="151"/>
      <c r="I12" s="151"/>
      <c r="J12" s="217"/>
      <c r="K12" s="217">
        <f>SUM(K15:K26)+Nov!K12</f>
        <v>0</v>
      </c>
      <c r="L12" s="218">
        <f>SUM(L15:L26)+Nov!L12</f>
        <v>0</v>
      </c>
      <c r="M12" s="218">
        <f>SUM(M15:M26)+Nov!M12</f>
        <v>0</v>
      </c>
      <c r="N12" s="137">
        <f>SUM(N15:N26)+Nov!N12</f>
        <v>0</v>
      </c>
      <c r="O12" s="137">
        <f>SUM(O15:O26)+Nov!O12</f>
        <v>0</v>
      </c>
      <c r="P12" s="121"/>
    </row>
    <row r="13" spans="1:16" s="123" customFormat="1" x14ac:dyDescent="0.2">
      <c r="A13" s="147"/>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94"/>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rWqe4Lwax6/9S0Z2DAOOsMRZLLtetYbwfQSVB7VBKc3Wxh1vl1x/bhFLW1ote2doJVOtfy+WO/tPnbCTqqkfkg==" saltValue="cXZeIlcxGSK4aeV0gfuMgA==" spinCount="100000" sheet="1" objects="1" scenarios="1"/>
  <hyperlinks>
    <hyperlink ref="G4" location="Feb!C15" display="Feb!C15" xr:uid="{00000000-0004-0000-0E00-000000000000}"/>
    <hyperlink ref="G2" location="Jan!C15" display="Jan!C15" xr:uid="{00000000-0004-0000-0E00-000001000000}"/>
    <hyperlink ref="G6" location="Mrz!C15" display="Mrz!C15" xr:uid="{00000000-0004-0000-0E00-000002000000}"/>
    <hyperlink ref="G8" location="Apr!C15" display="Apr!C15" xr:uid="{00000000-0004-0000-0E00-000003000000}"/>
    <hyperlink ref="H6" location="Jul!C15" display="Jul!C15" xr:uid="{00000000-0004-0000-0E00-000004000000}"/>
    <hyperlink ref="H8" location="Aug!C15" display="Aug!C15" xr:uid="{00000000-0004-0000-0E00-000005000000}"/>
    <hyperlink ref="I4" location="Okt!C15" display="Okt!C15" xr:uid="{00000000-0004-0000-0E00-000006000000}"/>
    <hyperlink ref="I6" location="Nov!C15" display="Nov!C15" xr:uid="{00000000-0004-0000-0E00-000007000000}"/>
    <hyperlink ref="H2" location="Mai!C15" display="Mai!C15" xr:uid="{00000000-0004-0000-0E00-000008000000}"/>
    <hyperlink ref="H4" location="Jun!C15" display="Jun!C15" xr:uid="{00000000-0004-0000-0E00-000009000000}"/>
    <hyperlink ref="I2" location="Sep!C15" display="Sep!C15" xr:uid="{00000000-0004-0000-0E00-00000A000000}"/>
    <hyperlink ref="F2" location="Zentrale!A15" display="Zentrale" xr:uid="{00000000-0004-0000-0E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2"/>
  <sheetViews>
    <sheetView workbookViewId="0"/>
  </sheetViews>
  <sheetFormatPr baseColWidth="10" defaultRowHeight="15" x14ac:dyDescent="0.25"/>
  <sheetData>
    <row r="1" spans="2:2" x14ac:dyDescent="0.25">
      <c r="B1" s="62" t="s">
        <v>261</v>
      </c>
    </row>
    <row r="2" spans="2:2" x14ac:dyDescent="0.25">
      <c r="B2" s="106" t="s">
        <v>185</v>
      </c>
    </row>
  </sheetData>
  <hyperlinks>
    <hyperlink ref="B2" location="Zentrale!A15" display="Zentrale" xr:uid="{00000000-0004-0000-0F00-000000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3"/>
  <sheetViews>
    <sheetView showGridLines="0" showRowColHeaders="0" zoomScale="110" workbookViewId="0">
      <pane ySplit="5" topLeftCell="A6" activePane="bottomLeft" state="frozenSplit"/>
      <selection pane="bottomLeft" activeCell="A6" sqref="A6"/>
    </sheetView>
  </sheetViews>
  <sheetFormatPr baseColWidth="10" defaultRowHeight="12.75" x14ac:dyDescent="0.2"/>
  <cols>
    <col min="1" max="1" width="11.42578125" style="62"/>
    <col min="2" max="2" width="1.5703125" style="62" customWidth="1"/>
    <col min="3" max="3" width="12" style="84" customWidth="1"/>
    <col min="4" max="4" width="3.28515625" style="62" customWidth="1"/>
    <col min="5" max="5" width="5.85546875" style="62" customWidth="1"/>
    <col min="6" max="6" width="9.42578125" style="62" customWidth="1"/>
    <col min="7" max="7" width="11.42578125" style="62"/>
    <col min="8" max="8" width="15.42578125" style="62" customWidth="1"/>
    <col min="9" max="9" width="11.42578125" style="62"/>
    <col min="10" max="10" width="13.5703125" style="62" customWidth="1"/>
    <col min="11" max="16384" width="11.42578125" style="62"/>
  </cols>
  <sheetData>
    <row r="1" spans="1:10" x14ac:dyDescent="0.2">
      <c r="A1" s="178" t="s">
        <v>285</v>
      </c>
      <c r="C1" s="177" t="s">
        <v>185</v>
      </c>
    </row>
    <row r="2" spans="1:10" ht="45.75" x14ac:dyDescent="0.7">
      <c r="B2" s="179"/>
      <c r="C2" s="180"/>
      <c r="D2" s="181"/>
      <c r="E2" s="181"/>
      <c r="F2" s="181"/>
      <c r="G2" s="182" t="s">
        <v>282</v>
      </c>
      <c r="H2" s="181"/>
      <c r="I2" s="181"/>
      <c r="J2" s="183"/>
    </row>
    <row r="3" spans="1:10" ht="21" x14ac:dyDescent="0.35">
      <c r="B3" s="184"/>
      <c r="C3" s="63"/>
      <c r="D3" s="64"/>
      <c r="E3" s="64"/>
      <c r="F3" s="64"/>
      <c r="G3" s="65" t="s">
        <v>234</v>
      </c>
      <c r="H3" s="64"/>
      <c r="I3" s="64"/>
      <c r="J3" s="185"/>
    </row>
    <row r="4" spans="1:10" ht="21" x14ac:dyDescent="0.35">
      <c r="B4" s="184"/>
      <c r="C4" s="63"/>
      <c r="D4" s="64"/>
      <c r="E4" s="64"/>
      <c r="F4" s="64"/>
      <c r="G4" s="186" t="s">
        <v>233</v>
      </c>
      <c r="H4" s="64"/>
      <c r="I4" s="64"/>
      <c r="J4" s="185"/>
    </row>
    <row r="5" spans="1:10" ht="21" x14ac:dyDescent="0.35">
      <c r="B5" s="187"/>
      <c r="C5" s="66"/>
      <c r="D5" s="67"/>
      <c r="E5" s="68"/>
      <c r="F5" s="69"/>
      <c r="G5" s="70" t="s">
        <v>232</v>
      </c>
      <c r="H5" s="67"/>
      <c r="I5" s="67"/>
      <c r="J5" s="188"/>
    </row>
    <row r="6" spans="1:10" x14ac:dyDescent="0.2">
      <c r="A6" s="178" t="s">
        <v>285</v>
      </c>
      <c r="B6" s="189"/>
      <c r="C6" s="63"/>
      <c r="D6" s="64"/>
      <c r="E6" s="64"/>
      <c r="F6" s="64"/>
      <c r="G6" s="64"/>
      <c r="H6" s="64"/>
      <c r="I6" s="64"/>
      <c r="J6" s="185"/>
    </row>
    <row r="7" spans="1:10" x14ac:dyDescent="0.2">
      <c r="B7" s="184"/>
      <c r="C7" s="22" t="s">
        <v>231</v>
      </c>
      <c r="D7" s="64"/>
      <c r="E7" s="71" t="s">
        <v>230</v>
      </c>
      <c r="F7" s="64"/>
      <c r="G7" s="64"/>
      <c r="H7" s="64"/>
      <c r="I7" s="64"/>
      <c r="J7" s="185"/>
    </row>
    <row r="8" spans="1:10" x14ac:dyDescent="0.2">
      <c r="B8" s="184"/>
      <c r="C8" s="63"/>
      <c r="D8" s="64"/>
      <c r="E8" s="64"/>
      <c r="F8" s="64"/>
      <c r="G8" s="64"/>
      <c r="H8" s="64"/>
      <c r="I8" s="64"/>
      <c r="J8" s="185"/>
    </row>
    <row r="9" spans="1:10" x14ac:dyDescent="0.2">
      <c r="B9" s="184"/>
      <c r="C9" s="72"/>
      <c r="D9" s="64"/>
      <c r="E9" s="64" t="s">
        <v>278</v>
      </c>
      <c r="F9" s="64"/>
      <c r="G9" s="64"/>
      <c r="H9" s="64"/>
      <c r="I9" s="64"/>
      <c r="J9" s="185"/>
    </row>
    <row r="10" spans="1:10" x14ac:dyDescent="0.2">
      <c r="B10" s="184"/>
      <c r="C10" s="63"/>
      <c r="D10" s="64"/>
      <c r="E10" s="64"/>
      <c r="F10" s="64"/>
      <c r="G10" s="64"/>
      <c r="H10" s="64"/>
      <c r="I10" s="64"/>
      <c r="J10" s="185"/>
    </row>
    <row r="11" spans="1:10" ht="18.75" x14ac:dyDescent="0.3">
      <c r="B11" s="184"/>
      <c r="C11" s="63"/>
      <c r="D11" s="64"/>
      <c r="E11" s="73" t="s">
        <v>279</v>
      </c>
      <c r="F11" s="64"/>
      <c r="G11" s="64"/>
      <c r="H11" s="64"/>
      <c r="I11" s="64"/>
      <c r="J11" s="185"/>
    </row>
    <row r="12" spans="1:10" x14ac:dyDescent="0.2">
      <c r="B12" s="184"/>
      <c r="C12" s="63"/>
      <c r="D12" s="64"/>
      <c r="E12" s="64" t="s">
        <v>229</v>
      </c>
      <c r="F12" s="64"/>
      <c r="G12" s="64"/>
      <c r="H12" s="64"/>
      <c r="I12" s="64"/>
      <c r="J12" s="185"/>
    </row>
    <row r="13" spans="1:10" x14ac:dyDescent="0.2">
      <c r="B13" s="184"/>
      <c r="C13" s="63"/>
      <c r="D13" s="64"/>
      <c r="E13" s="64" t="s">
        <v>228</v>
      </c>
      <c r="F13" s="64"/>
      <c r="G13" s="64"/>
      <c r="H13" s="64"/>
      <c r="I13" s="64"/>
      <c r="J13" s="185"/>
    </row>
    <row r="14" spans="1:10" x14ac:dyDescent="0.2">
      <c r="B14" s="184"/>
      <c r="C14" s="63"/>
      <c r="D14" s="64"/>
      <c r="E14" s="64" t="s">
        <v>227</v>
      </c>
      <c r="F14" s="64"/>
      <c r="G14" s="64"/>
      <c r="H14" s="64"/>
      <c r="I14" s="64"/>
      <c r="J14" s="185"/>
    </row>
    <row r="15" spans="1:10" x14ac:dyDescent="0.2">
      <c r="B15" s="184"/>
      <c r="C15" s="63"/>
      <c r="D15" s="64"/>
      <c r="E15" s="64" t="s">
        <v>226</v>
      </c>
      <c r="F15" s="64"/>
      <c r="G15" s="64"/>
      <c r="H15" s="64"/>
      <c r="I15" s="64"/>
      <c r="J15" s="185"/>
    </row>
    <row r="16" spans="1:10" x14ac:dyDescent="0.2">
      <c r="B16" s="184"/>
      <c r="C16" s="63"/>
      <c r="D16" s="64"/>
      <c r="E16" s="64" t="s">
        <v>225</v>
      </c>
      <c r="F16" s="64"/>
      <c r="G16" s="64"/>
      <c r="H16" s="64"/>
      <c r="I16" s="64"/>
      <c r="J16" s="185"/>
    </row>
    <row r="17" spans="2:10" ht="12.75" customHeight="1" x14ac:dyDescent="0.2">
      <c r="B17" s="184"/>
      <c r="C17" s="63"/>
      <c r="D17" s="64"/>
      <c r="E17" s="64" t="s">
        <v>224</v>
      </c>
      <c r="F17" s="64"/>
      <c r="G17" s="64"/>
      <c r="H17" s="64"/>
      <c r="I17" s="64"/>
      <c r="J17" s="185"/>
    </row>
    <row r="18" spans="2:10" ht="12.75" customHeight="1" x14ac:dyDescent="0.2">
      <c r="B18" s="184"/>
      <c r="C18" s="63"/>
      <c r="D18" s="64"/>
      <c r="E18" s="64" t="s">
        <v>223</v>
      </c>
      <c r="F18" s="64"/>
      <c r="G18" s="64"/>
      <c r="H18" s="64"/>
      <c r="I18" s="64"/>
      <c r="J18" s="185"/>
    </row>
    <row r="19" spans="2:10" x14ac:dyDescent="0.2">
      <c r="B19" s="184"/>
      <c r="C19" s="63"/>
      <c r="D19" s="64"/>
      <c r="E19" s="64"/>
      <c r="F19" s="64"/>
      <c r="G19" s="64"/>
      <c r="H19" s="64"/>
      <c r="I19" s="64"/>
      <c r="J19" s="185"/>
    </row>
    <row r="20" spans="2:10" x14ac:dyDescent="0.2">
      <c r="B20" s="184"/>
      <c r="C20" s="63"/>
      <c r="D20" s="64"/>
      <c r="E20" s="64" t="s">
        <v>222</v>
      </c>
      <c r="F20" s="64"/>
      <c r="G20" s="64"/>
      <c r="H20" s="64"/>
      <c r="I20" s="64"/>
      <c r="J20" s="185"/>
    </row>
    <row r="21" spans="2:10" x14ac:dyDescent="0.2">
      <c r="B21" s="184"/>
      <c r="C21" s="63"/>
      <c r="D21" s="64"/>
      <c r="E21" s="64" t="s">
        <v>221</v>
      </c>
      <c r="F21" s="64"/>
      <c r="G21" s="64"/>
      <c r="H21" s="64"/>
      <c r="I21" s="64"/>
      <c r="J21" s="185"/>
    </row>
    <row r="22" spans="2:10" x14ac:dyDescent="0.2">
      <c r="B22" s="184"/>
      <c r="C22" s="63"/>
      <c r="D22" s="74"/>
      <c r="E22" s="64" t="s">
        <v>220</v>
      </c>
      <c r="F22" s="64"/>
      <c r="G22" s="64"/>
      <c r="H22" s="64"/>
      <c r="I22" s="64"/>
      <c r="J22" s="185"/>
    </row>
    <row r="23" spans="2:10" x14ac:dyDescent="0.2">
      <c r="B23" s="184"/>
      <c r="C23" s="75"/>
      <c r="D23" s="64"/>
      <c r="E23" s="64" t="s">
        <v>219</v>
      </c>
      <c r="F23" s="64"/>
      <c r="G23" s="64"/>
      <c r="H23" s="64"/>
      <c r="I23" s="64"/>
      <c r="J23" s="185"/>
    </row>
    <row r="24" spans="2:10" x14ac:dyDescent="0.2">
      <c r="B24" s="184"/>
      <c r="C24" s="63"/>
      <c r="D24" s="64"/>
      <c r="E24" s="64" t="s">
        <v>263</v>
      </c>
      <c r="F24" s="64"/>
      <c r="G24" s="64"/>
      <c r="H24" s="64"/>
      <c r="I24" s="64"/>
      <c r="J24" s="185"/>
    </row>
    <row r="25" spans="2:10" x14ac:dyDescent="0.2">
      <c r="B25" s="184"/>
      <c r="C25" s="63"/>
      <c r="D25" s="64"/>
      <c r="E25" s="64" t="s">
        <v>264</v>
      </c>
      <c r="F25" s="64"/>
      <c r="G25" s="64"/>
      <c r="H25" s="64"/>
      <c r="I25" s="64"/>
      <c r="J25" s="185"/>
    </row>
    <row r="26" spans="2:10" x14ac:dyDescent="0.2">
      <c r="B26" s="184"/>
      <c r="C26" s="63"/>
      <c r="D26" s="64"/>
      <c r="E26" s="64"/>
      <c r="F26" s="64"/>
      <c r="G26" s="64"/>
      <c r="H26" s="64"/>
      <c r="I26" s="64"/>
      <c r="J26" s="185"/>
    </row>
    <row r="27" spans="2:10" x14ac:dyDescent="0.2">
      <c r="B27" s="184"/>
      <c r="C27" s="63"/>
      <c r="D27" s="64"/>
      <c r="E27" s="64" t="s">
        <v>218</v>
      </c>
      <c r="F27" s="64"/>
      <c r="G27" s="64"/>
      <c r="H27" s="64"/>
      <c r="I27" s="64"/>
      <c r="J27" s="185"/>
    </row>
    <row r="28" spans="2:10" x14ac:dyDescent="0.2">
      <c r="B28" s="184"/>
      <c r="C28" s="63"/>
      <c r="D28" s="64"/>
      <c r="E28" s="64" t="s">
        <v>265</v>
      </c>
      <c r="F28" s="64"/>
      <c r="G28" s="64"/>
      <c r="H28" s="64"/>
      <c r="I28" s="64"/>
      <c r="J28" s="185"/>
    </row>
    <row r="29" spans="2:10" x14ac:dyDescent="0.2">
      <c r="B29" s="184"/>
      <c r="C29" s="63"/>
      <c r="D29" s="64"/>
      <c r="E29" s="64" t="s">
        <v>266</v>
      </c>
      <c r="F29" s="64"/>
      <c r="G29" s="64"/>
      <c r="H29" s="64"/>
      <c r="I29" s="64"/>
      <c r="J29" s="185"/>
    </row>
    <row r="30" spans="2:10" x14ac:dyDescent="0.2">
      <c r="B30" s="184"/>
      <c r="C30" s="63"/>
      <c r="D30" s="64"/>
      <c r="E30" s="64" t="s">
        <v>267</v>
      </c>
      <c r="F30" s="64"/>
      <c r="G30" s="64"/>
      <c r="H30" s="64"/>
      <c r="I30" s="64"/>
      <c r="J30" s="185"/>
    </row>
    <row r="31" spans="2:10" x14ac:dyDescent="0.2">
      <c r="B31" s="184"/>
      <c r="C31" s="63"/>
      <c r="D31" s="64"/>
      <c r="E31" s="64"/>
      <c r="F31" s="64"/>
      <c r="G31" s="64"/>
      <c r="H31" s="64"/>
      <c r="I31" s="64"/>
      <c r="J31" s="185"/>
    </row>
    <row r="32" spans="2:10" x14ac:dyDescent="0.2">
      <c r="B32" s="184"/>
      <c r="C32" s="76" t="s">
        <v>55</v>
      </c>
      <c r="D32" s="64"/>
      <c r="E32" s="64" t="s">
        <v>217</v>
      </c>
      <c r="F32" s="64"/>
      <c r="G32" s="64"/>
      <c r="H32" s="64"/>
      <c r="I32" s="64"/>
      <c r="J32" s="185"/>
    </row>
    <row r="33" spans="2:10" x14ac:dyDescent="0.2">
      <c r="B33" s="184"/>
      <c r="C33" s="63"/>
      <c r="D33" s="64"/>
      <c r="E33" s="64" t="s">
        <v>216</v>
      </c>
      <c r="F33" s="64"/>
      <c r="G33" s="64"/>
      <c r="H33" s="64"/>
      <c r="I33" s="64"/>
      <c r="J33" s="185"/>
    </row>
    <row r="34" spans="2:10" x14ac:dyDescent="0.2">
      <c r="B34" s="184"/>
      <c r="C34" s="63"/>
      <c r="D34" s="64"/>
      <c r="E34" s="64" t="s">
        <v>215</v>
      </c>
      <c r="F34" s="64"/>
      <c r="G34" s="64"/>
      <c r="H34" s="64"/>
      <c r="I34" s="64"/>
      <c r="J34" s="185"/>
    </row>
    <row r="35" spans="2:10" x14ac:dyDescent="0.2">
      <c r="B35" s="184"/>
      <c r="C35" s="63"/>
      <c r="D35" s="64"/>
      <c r="E35" s="64" t="s">
        <v>214</v>
      </c>
      <c r="F35" s="64"/>
      <c r="G35" s="64"/>
      <c r="H35" s="64"/>
      <c r="I35" s="64"/>
      <c r="J35" s="185"/>
    </row>
    <row r="36" spans="2:10" x14ac:dyDescent="0.2">
      <c r="B36" s="184"/>
      <c r="C36" s="63"/>
      <c r="D36" s="64"/>
      <c r="E36" s="64"/>
      <c r="F36" s="64"/>
      <c r="G36" s="64"/>
      <c r="H36" s="64"/>
      <c r="I36" s="64"/>
      <c r="J36" s="185"/>
    </row>
    <row r="37" spans="2:10" ht="18.75" x14ac:dyDescent="0.3">
      <c r="B37" s="184"/>
      <c r="C37" s="190" t="s">
        <v>213</v>
      </c>
      <c r="D37" s="64"/>
      <c r="E37" s="64"/>
      <c r="F37" s="64"/>
      <c r="G37" s="64"/>
      <c r="H37" s="64"/>
      <c r="I37" s="64"/>
      <c r="J37" s="185"/>
    </row>
    <row r="38" spans="2:10" x14ac:dyDescent="0.2">
      <c r="B38" s="184"/>
      <c r="C38" s="63"/>
      <c r="D38" s="64"/>
      <c r="E38" s="64" t="s">
        <v>212</v>
      </c>
      <c r="F38" s="64"/>
      <c r="G38" s="64"/>
      <c r="H38" s="64"/>
      <c r="I38" s="64"/>
      <c r="J38" s="185"/>
    </row>
    <row r="39" spans="2:10" x14ac:dyDescent="0.2">
      <c r="B39" s="184"/>
      <c r="C39" s="63"/>
      <c r="D39" s="64"/>
      <c r="E39" s="64" t="s">
        <v>211</v>
      </c>
      <c r="F39" s="64"/>
      <c r="G39" s="64"/>
      <c r="H39" s="64"/>
      <c r="I39" s="64"/>
      <c r="J39" s="185"/>
    </row>
    <row r="40" spans="2:10" x14ac:dyDescent="0.2">
      <c r="B40" s="184"/>
      <c r="C40" s="63"/>
      <c r="D40" s="64"/>
      <c r="E40" s="64" t="s">
        <v>210</v>
      </c>
      <c r="F40" s="64"/>
      <c r="G40" s="64"/>
      <c r="H40" s="64"/>
      <c r="I40" s="64"/>
      <c r="J40" s="185"/>
    </row>
    <row r="41" spans="2:10" x14ac:dyDescent="0.2">
      <c r="B41" s="184"/>
      <c r="C41" s="63"/>
      <c r="D41" s="64"/>
      <c r="E41" s="64" t="s">
        <v>209</v>
      </c>
      <c r="F41" s="64"/>
      <c r="G41" s="64"/>
      <c r="H41" s="64"/>
      <c r="I41" s="64"/>
      <c r="J41" s="185"/>
    </row>
    <row r="42" spans="2:10" x14ac:dyDescent="0.2">
      <c r="B42" s="184"/>
      <c r="C42" s="63"/>
      <c r="D42" s="64"/>
      <c r="E42" s="64" t="s">
        <v>208</v>
      </c>
      <c r="F42" s="64"/>
      <c r="G42" s="64"/>
      <c r="H42" s="64"/>
      <c r="I42" s="64"/>
      <c r="J42" s="185"/>
    </row>
    <row r="43" spans="2:10" x14ac:dyDescent="0.2">
      <c r="B43" s="184"/>
      <c r="C43" s="63"/>
      <c r="D43" s="64"/>
      <c r="E43" s="64" t="s">
        <v>207</v>
      </c>
      <c r="F43" s="64"/>
      <c r="G43" s="64"/>
      <c r="H43" s="64"/>
      <c r="I43" s="64"/>
      <c r="J43" s="185"/>
    </row>
    <row r="44" spans="2:10" x14ac:dyDescent="0.2">
      <c r="B44" s="184"/>
      <c r="C44" s="63"/>
      <c r="D44" s="64"/>
      <c r="E44" s="64" t="s">
        <v>206</v>
      </c>
      <c r="F44" s="64"/>
      <c r="G44" s="64"/>
      <c r="H44" s="64"/>
      <c r="I44" s="64"/>
      <c r="J44" s="185"/>
    </row>
    <row r="45" spans="2:10" x14ac:dyDescent="0.2">
      <c r="B45" s="184"/>
      <c r="C45" s="63"/>
      <c r="D45" s="64"/>
      <c r="E45" s="64"/>
      <c r="F45" s="64"/>
      <c r="G45" s="64"/>
      <c r="H45" s="64"/>
      <c r="I45" s="64"/>
      <c r="J45" s="185"/>
    </row>
    <row r="46" spans="2:10" ht="18.75" x14ac:dyDescent="0.3">
      <c r="B46" s="184"/>
      <c r="C46" s="190" t="s">
        <v>205</v>
      </c>
      <c r="F46" s="64"/>
      <c r="G46" s="64"/>
      <c r="H46" s="64"/>
      <c r="I46" s="64"/>
      <c r="J46" s="185"/>
    </row>
    <row r="47" spans="2:10" x14ac:dyDescent="0.2">
      <c r="B47" s="184"/>
      <c r="F47" s="64"/>
      <c r="G47" s="64"/>
      <c r="H47" s="64"/>
      <c r="I47" s="64"/>
      <c r="J47" s="185"/>
    </row>
    <row r="48" spans="2:10" x14ac:dyDescent="0.2">
      <c r="B48" s="184"/>
      <c r="E48" s="62" t="s">
        <v>204</v>
      </c>
      <c r="F48" s="64"/>
      <c r="G48" s="64"/>
      <c r="H48" s="64"/>
      <c r="I48" s="64"/>
      <c r="J48" s="185"/>
    </row>
    <row r="49" spans="2:10" x14ac:dyDescent="0.2">
      <c r="B49" s="184"/>
      <c r="E49" s="62" t="s">
        <v>203</v>
      </c>
      <c r="F49" s="64"/>
      <c r="G49" s="64"/>
      <c r="H49" s="64"/>
      <c r="I49" s="64"/>
      <c r="J49" s="185"/>
    </row>
    <row r="50" spans="2:10" x14ac:dyDescent="0.2">
      <c r="B50" s="184"/>
      <c r="E50" s="62" t="s">
        <v>202</v>
      </c>
      <c r="F50" s="64"/>
      <c r="G50" s="64"/>
      <c r="H50" s="64"/>
      <c r="I50" s="64"/>
      <c r="J50" s="185"/>
    </row>
    <row r="51" spans="2:10" x14ac:dyDescent="0.2">
      <c r="B51" s="184"/>
      <c r="E51" s="62" t="s">
        <v>201</v>
      </c>
      <c r="F51" s="64"/>
      <c r="G51" s="64"/>
      <c r="H51" s="64"/>
      <c r="I51" s="64"/>
      <c r="J51" s="185"/>
    </row>
    <row r="52" spans="2:10" x14ac:dyDescent="0.2">
      <c r="B52" s="184"/>
      <c r="E52" s="62" t="s">
        <v>200</v>
      </c>
      <c r="F52" s="64"/>
      <c r="G52" s="64"/>
      <c r="H52" s="64"/>
      <c r="I52" s="64"/>
      <c r="J52" s="185"/>
    </row>
    <row r="53" spans="2:10" x14ac:dyDescent="0.2">
      <c r="B53" s="184"/>
      <c r="F53" s="64"/>
      <c r="G53" s="64"/>
      <c r="H53" s="64"/>
      <c r="I53" s="64"/>
      <c r="J53" s="185"/>
    </row>
    <row r="54" spans="2:10" x14ac:dyDescent="0.2">
      <c r="B54" s="184"/>
      <c r="E54" s="62" t="s">
        <v>199</v>
      </c>
      <c r="F54" s="64"/>
      <c r="G54" s="64"/>
      <c r="H54" s="64"/>
      <c r="I54" s="64"/>
      <c r="J54" s="185"/>
    </row>
    <row r="55" spans="2:10" x14ac:dyDescent="0.2">
      <c r="B55" s="184"/>
      <c r="E55" s="62" t="s">
        <v>198</v>
      </c>
      <c r="F55" s="64"/>
      <c r="G55" s="64"/>
      <c r="H55" s="64"/>
      <c r="I55" s="64"/>
      <c r="J55" s="185"/>
    </row>
    <row r="56" spans="2:10" x14ac:dyDescent="0.2">
      <c r="B56" s="184"/>
      <c r="E56" s="62" t="s">
        <v>197</v>
      </c>
      <c r="F56" s="64"/>
      <c r="G56" s="64"/>
      <c r="H56" s="64"/>
      <c r="I56" s="64"/>
      <c r="J56" s="185"/>
    </row>
    <row r="57" spans="2:10" x14ac:dyDescent="0.2">
      <c r="B57" s="184"/>
      <c r="E57" s="62" t="s">
        <v>196</v>
      </c>
      <c r="F57" s="64"/>
      <c r="G57" s="64"/>
      <c r="H57" s="64"/>
      <c r="I57" s="64"/>
      <c r="J57" s="185"/>
    </row>
    <row r="58" spans="2:10" x14ac:dyDescent="0.2">
      <c r="B58" s="184"/>
      <c r="E58" s="62" t="s">
        <v>195</v>
      </c>
      <c r="F58" s="64"/>
      <c r="G58" s="64"/>
      <c r="H58" s="64"/>
      <c r="I58" s="64"/>
      <c r="J58" s="185"/>
    </row>
    <row r="59" spans="2:10" x14ac:dyDescent="0.2">
      <c r="B59" s="184"/>
      <c r="F59" s="64"/>
      <c r="G59" s="64"/>
      <c r="H59" s="64"/>
      <c r="I59" s="64"/>
      <c r="J59" s="185"/>
    </row>
    <row r="60" spans="2:10" x14ac:dyDescent="0.2">
      <c r="B60" s="184"/>
      <c r="E60" s="62" t="s">
        <v>194</v>
      </c>
      <c r="F60" s="64"/>
      <c r="G60" s="64"/>
      <c r="H60" s="64"/>
      <c r="I60" s="64"/>
      <c r="J60" s="185"/>
    </row>
    <row r="61" spans="2:10" x14ac:dyDescent="0.2">
      <c r="B61" s="184"/>
      <c r="E61" s="62" t="s">
        <v>193</v>
      </c>
      <c r="F61" s="64"/>
      <c r="G61" s="64"/>
      <c r="H61" s="64"/>
      <c r="I61" s="64"/>
      <c r="J61" s="185"/>
    </row>
    <row r="62" spans="2:10" x14ac:dyDescent="0.2">
      <c r="B62" s="184"/>
      <c r="E62" s="62" t="s">
        <v>192</v>
      </c>
      <c r="F62" s="64"/>
      <c r="G62" s="64"/>
      <c r="H62" s="64"/>
      <c r="I62" s="64"/>
      <c r="J62" s="185"/>
    </row>
    <row r="63" spans="2:10" x14ac:dyDescent="0.2">
      <c r="B63" s="184"/>
      <c r="E63" s="62" t="s">
        <v>191</v>
      </c>
      <c r="F63" s="64"/>
      <c r="G63" s="64"/>
      <c r="H63" s="64"/>
      <c r="I63" s="64"/>
      <c r="J63" s="185"/>
    </row>
    <row r="64" spans="2:10" x14ac:dyDescent="0.2">
      <c r="B64" s="184"/>
      <c r="E64" s="62" t="s">
        <v>190</v>
      </c>
      <c r="F64" s="64"/>
      <c r="G64" s="64"/>
      <c r="H64" s="64"/>
      <c r="I64" s="64"/>
      <c r="J64" s="185"/>
    </row>
    <row r="65" spans="2:10" x14ac:dyDescent="0.2">
      <c r="B65" s="184"/>
      <c r="E65" s="62" t="s">
        <v>189</v>
      </c>
      <c r="F65" s="64"/>
      <c r="G65" s="64"/>
      <c r="H65" s="64"/>
      <c r="I65" s="64"/>
      <c r="J65" s="185"/>
    </row>
    <row r="66" spans="2:10" x14ac:dyDescent="0.2">
      <c r="B66" s="184"/>
      <c r="E66" s="62" t="s">
        <v>188</v>
      </c>
      <c r="F66" s="64"/>
      <c r="G66" s="64"/>
      <c r="H66" s="64"/>
      <c r="I66" s="64"/>
      <c r="J66" s="185"/>
    </row>
    <row r="67" spans="2:10" x14ac:dyDescent="0.2">
      <c r="B67" s="184"/>
      <c r="E67" s="62" t="s">
        <v>187</v>
      </c>
      <c r="F67" s="64"/>
      <c r="G67" s="64"/>
      <c r="H67" s="64"/>
      <c r="I67" s="64"/>
      <c r="J67" s="185"/>
    </row>
    <row r="68" spans="2:10" x14ac:dyDescent="0.2">
      <c r="B68" s="184"/>
      <c r="F68" s="64"/>
      <c r="G68" s="64"/>
      <c r="H68" s="64"/>
      <c r="I68" s="64"/>
      <c r="J68" s="185"/>
    </row>
    <row r="69" spans="2:10" ht="18.75" x14ac:dyDescent="0.3">
      <c r="B69" s="184"/>
      <c r="C69" s="190" t="s">
        <v>186</v>
      </c>
      <c r="F69" s="64"/>
      <c r="G69" s="64"/>
      <c r="H69" s="64"/>
      <c r="I69" s="64"/>
      <c r="J69" s="185"/>
    </row>
    <row r="70" spans="2:10" x14ac:dyDescent="0.2">
      <c r="B70" s="184"/>
      <c r="C70" s="63"/>
      <c r="D70" s="64"/>
      <c r="E70" s="64"/>
      <c r="F70" s="64"/>
      <c r="G70" s="64"/>
      <c r="H70" s="64"/>
      <c r="I70" s="64"/>
      <c r="J70" s="185"/>
    </row>
    <row r="71" spans="2:10" x14ac:dyDescent="0.2">
      <c r="B71" s="184"/>
      <c r="C71" s="23" t="s">
        <v>185</v>
      </c>
      <c r="D71" s="77"/>
      <c r="E71" s="64" t="s">
        <v>184</v>
      </c>
      <c r="F71" s="64"/>
      <c r="G71" s="64"/>
      <c r="H71" s="64"/>
      <c r="I71" s="64"/>
      <c r="J71" s="185"/>
    </row>
    <row r="72" spans="2:10" x14ac:dyDescent="0.2">
      <c r="B72" s="184"/>
      <c r="C72" s="63"/>
      <c r="D72" s="77"/>
      <c r="E72" s="64" t="s">
        <v>183</v>
      </c>
      <c r="F72" s="64"/>
      <c r="G72" s="64"/>
      <c r="H72" s="64"/>
      <c r="I72" s="64"/>
      <c r="J72" s="185"/>
    </row>
    <row r="73" spans="2:10" x14ac:dyDescent="0.2">
      <c r="B73" s="184"/>
      <c r="C73" s="63"/>
      <c r="D73" s="77"/>
      <c r="E73" s="64"/>
      <c r="F73" s="64"/>
      <c r="G73" s="64"/>
      <c r="H73" s="64"/>
      <c r="I73" s="64"/>
      <c r="J73" s="185"/>
    </row>
    <row r="74" spans="2:10" x14ac:dyDescent="0.2">
      <c r="B74" s="184"/>
      <c r="C74" s="23" t="s">
        <v>182</v>
      </c>
      <c r="D74" s="77"/>
      <c r="E74" s="64" t="s">
        <v>181</v>
      </c>
      <c r="F74" s="64"/>
      <c r="G74" s="64"/>
      <c r="H74" s="64"/>
      <c r="I74" s="64"/>
      <c r="J74" s="185"/>
    </row>
    <row r="75" spans="2:10" x14ac:dyDescent="0.2">
      <c r="B75" s="184"/>
      <c r="C75" s="63"/>
      <c r="D75" s="77"/>
      <c r="E75" s="64" t="s">
        <v>180</v>
      </c>
      <c r="F75" s="64"/>
      <c r="G75" s="64"/>
      <c r="H75" s="64"/>
      <c r="I75" s="64"/>
      <c r="J75" s="185"/>
    </row>
    <row r="76" spans="2:10" x14ac:dyDescent="0.2">
      <c r="B76" s="184"/>
      <c r="C76" s="63"/>
      <c r="D76" s="77"/>
      <c r="E76" s="64" t="s">
        <v>179</v>
      </c>
      <c r="F76" s="64"/>
      <c r="G76" s="64"/>
      <c r="H76" s="64"/>
      <c r="I76" s="64"/>
      <c r="J76" s="185"/>
    </row>
    <row r="77" spans="2:10" x14ac:dyDescent="0.2">
      <c r="B77" s="184"/>
      <c r="C77" s="63"/>
      <c r="D77" s="77"/>
      <c r="E77" s="64" t="s">
        <v>178</v>
      </c>
      <c r="F77" s="64"/>
      <c r="G77" s="64"/>
      <c r="H77" s="64"/>
      <c r="I77" s="64"/>
      <c r="J77" s="185"/>
    </row>
    <row r="78" spans="2:10" x14ac:dyDescent="0.2">
      <c r="B78" s="184"/>
      <c r="C78" s="63"/>
      <c r="D78" s="77"/>
      <c r="E78" s="64"/>
      <c r="F78" s="64"/>
      <c r="G78" s="64"/>
      <c r="H78" s="64"/>
      <c r="I78" s="64"/>
      <c r="J78" s="185"/>
    </row>
    <row r="79" spans="2:10" x14ac:dyDescent="0.2">
      <c r="B79" s="184"/>
      <c r="C79" s="63"/>
      <c r="D79" s="77"/>
      <c r="E79" s="64" t="s">
        <v>177</v>
      </c>
      <c r="F79" s="64"/>
      <c r="G79" s="64"/>
      <c r="H79" s="64"/>
      <c r="I79" s="64"/>
      <c r="J79" s="185"/>
    </row>
    <row r="80" spans="2:10" x14ac:dyDescent="0.2">
      <c r="B80" s="184"/>
      <c r="C80" s="63"/>
      <c r="D80" s="77"/>
      <c r="E80" s="64"/>
      <c r="F80" s="64"/>
      <c r="G80" s="64"/>
      <c r="H80" s="64"/>
      <c r="I80" s="64"/>
      <c r="J80" s="185"/>
    </row>
    <row r="81" spans="2:10" x14ac:dyDescent="0.2">
      <c r="B81" s="184"/>
      <c r="C81" s="174"/>
      <c r="D81" s="170"/>
      <c r="E81" s="175" t="s">
        <v>176</v>
      </c>
      <c r="F81" s="64" t="s">
        <v>175</v>
      </c>
      <c r="G81" s="64"/>
      <c r="H81" s="64"/>
      <c r="I81" s="64"/>
      <c r="J81" s="185"/>
    </row>
    <row r="82" spans="2:10" x14ac:dyDescent="0.2">
      <c r="B82" s="184"/>
      <c r="C82" s="174"/>
      <c r="D82" s="176"/>
      <c r="E82" s="175" t="s">
        <v>174</v>
      </c>
      <c r="F82" s="64" t="s">
        <v>173</v>
      </c>
      <c r="G82" s="64"/>
      <c r="H82" s="64"/>
      <c r="I82" s="64"/>
      <c r="J82" s="185"/>
    </row>
    <row r="83" spans="2:10" x14ac:dyDescent="0.2">
      <c r="B83" s="184"/>
      <c r="C83" s="174"/>
      <c r="D83" s="176"/>
      <c r="E83" s="175"/>
      <c r="F83" s="64" t="s">
        <v>172</v>
      </c>
      <c r="G83" s="64"/>
      <c r="H83" s="64"/>
      <c r="I83" s="64"/>
      <c r="J83" s="185"/>
    </row>
    <row r="84" spans="2:10" x14ac:dyDescent="0.2">
      <c r="B84" s="184"/>
      <c r="C84" s="174"/>
      <c r="D84" s="170"/>
      <c r="E84" s="175" t="s">
        <v>171</v>
      </c>
      <c r="F84" s="64" t="s">
        <v>170</v>
      </c>
      <c r="G84" s="64"/>
      <c r="H84" s="64"/>
      <c r="I84" s="64"/>
      <c r="J84" s="185"/>
    </row>
    <row r="85" spans="2:10" x14ac:dyDescent="0.2">
      <c r="B85" s="184"/>
      <c r="C85" s="174"/>
      <c r="D85" s="170"/>
      <c r="E85" s="175" t="s">
        <v>169</v>
      </c>
      <c r="F85" s="64"/>
      <c r="G85" s="64"/>
      <c r="H85" s="64"/>
      <c r="I85" s="64"/>
      <c r="J85" s="185"/>
    </row>
    <row r="86" spans="2:10" x14ac:dyDescent="0.2">
      <c r="B86" s="184"/>
      <c r="C86" s="174"/>
      <c r="D86" s="170"/>
      <c r="E86" s="175" t="s">
        <v>168</v>
      </c>
      <c r="F86" s="78" t="s">
        <v>167</v>
      </c>
      <c r="G86" s="64"/>
      <c r="H86" s="64"/>
      <c r="I86" s="64"/>
      <c r="J86" s="185"/>
    </row>
    <row r="87" spans="2:10" x14ac:dyDescent="0.2">
      <c r="B87" s="184"/>
      <c r="C87" s="174"/>
      <c r="D87" s="170"/>
      <c r="E87" s="171"/>
      <c r="F87" s="64" t="s">
        <v>166</v>
      </c>
      <c r="G87" s="64"/>
      <c r="H87" s="64"/>
      <c r="I87" s="64"/>
      <c r="J87" s="185"/>
    </row>
    <row r="88" spans="2:10" x14ac:dyDescent="0.2">
      <c r="B88" s="184"/>
      <c r="C88" s="174"/>
      <c r="D88" s="170"/>
      <c r="E88" s="175" t="s">
        <v>165</v>
      </c>
      <c r="F88" s="78" t="s">
        <v>164</v>
      </c>
      <c r="G88" s="64"/>
      <c r="H88" s="64"/>
      <c r="I88" s="64"/>
      <c r="J88" s="185"/>
    </row>
    <row r="89" spans="2:10" x14ac:dyDescent="0.2">
      <c r="B89" s="184"/>
      <c r="C89" s="174"/>
      <c r="D89" s="170"/>
      <c r="E89" s="171"/>
      <c r="F89" s="64" t="s">
        <v>163</v>
      </c>
      <c r="G89" s="64"/>
      <c r="H89" s="64"/>
      <c r="I89" s="64"/>
      <c r="J89" s="185"/>
    </row>
    <row r="90" spans="2:10" x14ac:dyDescent="0.2">
      <c r="B90" s="184"/>
      <c r="C90" s="174"/>
      <c r="D90" s="170"/>
      <c r="E90" s="175" t="s">
        <v>162</v>
      </c>
      <c r="F90" s="78" t="s">
        <v>161</v>
      </c>
      <c r="G90" s="64"/>
      <c r="H90" s="64"/>
      <c r="I90" s="64"/>
      <c r="J90" s="185"/>
    </row>
    <row r="91" spans="2:10" x14ac:dyDescent="0.2">
      <c r="B91" s="184"/>
      <c r="C91" s="174"/>
      <c r="D91" s="170"/>
      <c r="E91" s="171"/>
      <c r="F91" s="64" t="s">
        <v>160</v>
      </c>
      <c r="G91" s="64"/>
      <c r="H91" s="64"/>
      <c r="I91" s="64"/>
      <c r="J91" s="185"/>
    </row>
    <row r="92" spans="2:10" x14ac:dyDescent="0.2">
      <c r="B92" s="184"/>
      <c r="C92" s="174"/>
      <c r="D92" s="170"/>
      <c r="E92" s="175" t="s">
        <v>159</v>
      </c>
      <c r="F92" s="78" t="s">
        <v>158</v>
      </c>
      <c r="G92" s="64"/>
      <c r="H92" s="64"/>
      <c r="I92" s="64"/>
      <c r="J92" s="185"/>
    </row>
    <row r="93" spans="2:10" x14ac:dyDescent="0.2">
      <c r="B93" s="184"/>
      <c r="C93" s="174"/>
      <c r="D93" s="170"/>
      <c r="E93" s="171"/>
      <c r="F93" s="64" t="s">
        <v>157</v>
      </c>
      <c r="G93" s="64"/>
      <c r="H93" s="64"/>
      <c r="I93" s="64"/>
      <c r="J93" s="185"/>
    </row>
    <row r="94" spans="2:10" x14ac:dyDescent="0.2">
      <c r="B94" s="184"/>
      <c r="C94" s="174"/>
      <c r="D94" s="170"/>
      <c r="E94" s="171"/>
      <c r="F94" s="64" t="s">
        <v>272</v>
      </c>
      <c r="G94" s="64"/>
      <c r="H94" s="64"/>
      <c r="I94" s="64"/>
      <c r="J94" s="185"/>
    </row>
    <row r="95" spans="2:10" x14ac:dyDescent="0.2">
      <c r="B95" s="184"/>
      <c r="C95" s="63"/>
      <c r="D95" s="77"/>
      <c r="E95" s="64"/>
      <c r="F95" s="64"/>
      <c r="G95" s="64"/>
      <c r="H95" s="64"/>
      <c r="I95" s="64"/>
      <c r="J95" s="185"/>
    </row>
    <row r="96" spans="2:10" x14ac:dyDescent="0.2">
      <c r="B96" s="184"/>
      <c r="C96" s="23" t="s">
        <v>156</v>
      </c>
      <c r="D96" s="77"/>
      <c r="E96" s="64" t="s">
        <v>155</v>
      </c>
      <c r="F96" s="64"/>
      <c r="G96" s="64"/>
      <c r="H96" s="64"/>
      <c r="I96" s="64"/>
      <c r="J96" s="185"/>
    </row>
    <row r="97" spans="2:10" x14ac:dyDescent="0.2">
      <c r="B97" s="184"/>
      <c r="C97" s="63"/>
      <c r="D97" s="77"/>
      <c r="E97" s="64" t="s">
        <v>154</v>
      </c>
      <c r="F97" s="64"/>
      <c r="G97" s="64"/>
      <c r="H97" s="64"/>
      <c r="I97" s="64"/>
      <c r="J97" s="185"/>
    </row>
    <row r="98" spans="2:10" x14ac:dyDescent="0.2">
      <c r="B98" s="184"/>
      <c r="C98" s="63"/>
      <c r="D98" s="77"/>
      <c r="E98" s="64" t="s">
        <v>153</v>
      </c>
      <c r="F98" s="64"/>
      <c r="G98" s="64"/>
      <c r="H98" s="64"/>
      <c r="I98" s="64"/>
      <c r="J98" s="185"/>
    </row>
    <row r="99" spans="2:10" x14ac:dyDescent="0.2">
      <c r="B99" s="184"/>
      <c r="C99" s="63"/>
      <c r="D99" s="77"/>
      <c r="E99" s="64" t="s">
        <v>152</v>
      </c>
      <c r="F99" s="64"/>
      <c r="G99" s="64"/>
      <c r="H99" s="64"/>
      <c r="I99" s="64"/>
      <c r="J99" s="185"/>
    </row>
    <row r="100" spans="2:10" x14ac:dyDescent="0.2">
      <c r="B100" s="184"/>
      <c r="C100" s="63"/>
      <c r="D100" s="77"/>
      <c r="E100" s="64"/>
      <c r="F100" s="64"/>
      <c r="G100" s="64"/>
      <c r="H100" s="64"/>
      <c r="I100" s="64"/>
      <c r="J100" s="185"/>
    </row>
    <row r="101" spans="2:10" x14ac:dyDescent="0.2">
      <c r="B101" s="184"/>
      <c r="C101" s="63"/>
      <c r="D101" s="77"/>
      <c r="E101" s="64" t="s">
        <v>151</v>
      </c>
      <c r="F101" s="64"/>
      <c r="G101" s="64"/>
      <c r="H101" s="64"/>
      <c r="I101" s="64"/>
      <c r="J101" s="185"/>
    </row>
    <row r="102" spans="2:10" x14ac:dyDescent="0.2">
      <c r="B102" s="184"/>
      <c r="C102" s="63"/>
      <c r="D102" s="77"/>
      <c r="E102" s="64" t="s">
        <v>150</v>
      </c>
      <c r="F102" s="64"/>
      <c r="G102" s="64"/>
      <c r="H102" s="64"/>
      <c r="I102" s="64"/>
      <c r="J102" s="185"/>
    </row>
    <row r="103" spans="2:10" x14ac:dyDescent="0.2">
      <c r="B103" s="184"/>
      <c r="C103" s="63"/>
      <c r="D103" s="77"/>
      <c r="E103" s="64" t="s">
        <v>149</v>
      </c>
      <c r="F103" s="64"/>
      <c r="G103" s="64"/>
      <c r="H103" s="64"/>
      <c r="I103" s="64"/>
      <c r="J103" s="185"/>
    </row>
    <row r="104" spans="2:10" x14ac:dyDescent="0.2">
      <c r="B104" s="184"/>
      <c r="C104" s="63"/>
      <c r="D104" s="77"/>
      <c r="E104" s="64"/>
      <c r="F104" s="64"/>
      <c r="G104" s="64"/>
      <c r="H104" s="64"/>
      <c r="I104" s="64"/>
      <c r="J104" s="185"/>
    </row>
    <row r="105" spans="2:10" x14ac:dyDescent="0.2">
      <c r="B105" s="184"/>
      <c r="C105" s="63"/>
      <c r="D105" s="77" t="s">
        <v>148</v>
      </c>
      <c r="E105" s="64"/>
      <c r="F105" s="64" t="s">
        <v>147</v>
      </c>
      <c r="G105" s="64"/>
      <c r="H105" s="64"/>
      <c r="I105" s="64"/>
      <c r="J105" s="185"/>
    </row>
    <row r="106" spans="2:10" x14ac:dyDescent="0.2">
      <c r="B106" s="184"/>
      <c r="C106" s="63"/>
      <c r="D106" s="77"/>
      <c r="E106" s="64"/>
      <c r="F106" s="78" t="s">
        <v>146</v>
      </c>
      <c r="G106" s="64"/>
      <c r="H106" s="64"/>
      <c r="I106" s="64"/>
      <c r="J106" s="185"/>
    </row>
    <row r="107" spans="2:10" x14ac:dyDescent="0.2">
      <c r="B107" s="184"/>
      <c r="C107" s="63"/>
      <c r="D107" s="170"/>
      <c r="E107" s="64"/>
      <c r="F107" s="64"/>
      <c r="G107" s="64"/>
      <c r="H107" s="64"/>
      <c r="I107" s="64"/>
      <c r="J107" s="185"/>
    </row>
    <row r="108" spans="2:10" x14ac:dyDescent="0.2">
      <c r="B108" s="184"/>
      <c r="C108" s="63"/>
      <c r="D108" s="170" t="s">
        <v>145</v>
      </c>
      <c r="E108" s="64"/>
      <c r="F108" s="64" t="s">
        <v>144</v>
      </c>
      <c r="G108" s="64"/>
      <c r="H108" s="64"/>
      <c r="I108" s="64"/>
      <c r="J108" s="185"/>
    </row>
    <row r="109" spans="2:10" x14ac:dyDescent="0.2">
      <c r="B109" s="184"/>
      <c r="C109" s="63"/>
      <c r="D109" s="170"/>
      <c r="E109" s="64"/>
      <c r="F109" s="64" t="s">
        <v>143</v>
      </c>
      <c r="G109" s="64"/>
      <c r="H109" s="64"/>
      <c r="I109" s="64"/>
      <c r="J109" s="185"/>
    </row>
    <row r="110" spans="2:10" x14ac:dyDescent="0.2">
      <c r="B110" s="184"/>
      <c r="C110" s="63"/>
      <c r="D110" s="170"/>
      <c r="E110" s="64"/>
      <c r="F110" s="64"/>
      <c r="G110" s="64"/>
      <c r="H110" s="64"/>
      <c r="I110" s="64"/>
      <c r="J110" s="185"/>
    </row>
    <row r="111" spans="2:10" x14ac:dyDescent="0.2">
      <c r="B111" s="184"/>
      <c r="C111" s="63"/>
      <c r="D111" s="170" t="s">
        <v>142</v>
      </c>
      <c r="E111" s="64"/>
      <c r="F111" s="64" t="s">
        <v>141</v>
      </c>
      <c r="G111" s="64"/>
      <c r="H111" s="64"/>
      <c r="I111" s="64"/>
      <c r="J111" s="185"/>
    </row>
    <row r="112" spans="2:10" x14ac:dyDescent="0.2">
      <c r="B112" s="184"/>
      <c r="C112" s="63"/>
      <c r="D112" s="170"/>
      <c r="E112" s="64"/>
      <c r="F112" s="64" t="s">
        <v>140</v>
      </c>
      <c r="G112" s="64"/>
      <c r="H112" s="64"/>
      <c r="I112" s="64"/>
      <c r="J112" s="185"/>
    </row>
    <row r="113" spans="2:10" x14ac:dyDescent="0.2">
      <c r="B113" s="184"/>
      <c r="C113" s="63"/>
      <c r="D113" s="170"/>
      <c r="E113" s="64"/>
      <c r="F113" s="64" t="s">
        <v>139</v>
      </c>
      <c r="G113" s="64"/>
      <c r="H113" s="64"/>
      <c r="I113" s="64"/>
      <c r="J113" s="185"/>
    </row>
    <row r="114" spans="2:10" x14ac:dyDescent="0.2">
      <c r="B114" s="184"/>
      <c r="C114" s="63"/>
      <c r="D114" s="170"/>
      <c r="E114" s="64"/>
      <c r="F114" s="64" t="s">
        <v>138</v>
      </c>
      <c r="G114" s="64"/>
      <c r="H114" s="64"/>
      <c r="I114" s="64"/>
      <c r="J114" s="185"/>
    </row>
    <row r="115" spans="2:10" x14ac:dyDescent="0.2">
      <c r="B115" s="184"/>
      <c r="C115" s="63"/>
      <c r="D115" s="170"/>
      <c r="E115" s="64"/>
      <c r="F115" s="64" t="s">
        <v>137</v>
      </c>
      <c r="G115" s="64"/>
      <c r="H115" s="64"/>
      <c r="I115" s="64"/>
      <c r="J115" s="185"/>
    </row>
    <row r="116" spans="2:10" x14ac:dyDescent="0.2">
      <c r="B116" s="184"/>
      <c r="C116" s="63"/>
      <c r="D116" s="77"/>
      <c r="E116" s="64"/>
      <c r="F116" s="64" t="s">
        <v>136</v>
      </c>
      <c r="G116" s="64"/>
      <c r="H116" s="64"/>
      <c r="I116" s="64"/>
      <c r="J116" s="185"/>
    </row>
    <row r="117" spans="2:10" x14ac:dyDescent="0.2">
      <c r="B117" s="184"/>
      <c r="C117" s="63"/>
      <c r="D117" s="77"/>
      <c r="E117" s="64"/>
      <c r="F117" s="64" t="s">
        <v>135</v>
      </c>
      <c r="G117" s="64"/>
      <c r="H117" s="64"/>
      <c r="I117" s="64"/>
      <c r="J117" s="185"/>
    </row>
    <row r="118" spans="2:10" x14ac:dyDescent="0.2">
      <c r="B118" s="184"/>
      <c r="C118" s="63"/>
      <c r="D118" s="77"/>
      <c r="E118" s="64"/>
      <c r="F118" s="64"/>
      <c r="G118" s="64"/>
      <c r="H118" s="64"/>
      <c r="I118" s="64"/>
      <c r="J118" s="185"/>
    </row>
    <row r="119" spans="2:10" x14ac:dyDescent="0.2">
      <c r="B119" s="184"/>
      <c r="C119" s="63"/>
      <c r="D119" s="64" t="s">
        <v>134</v>
      </c>
      <c r="E119" s="64"/>
      <c r="F119" s="64"/>
      <c r="G119" s="64"/>
      <c r="H119" s="64"/>
      <c r="I119" s="64"/>
      <c r="J119" s="185"/>
    </row>
    <row r="120" spans="2:10" x14ac:dyDescent="0.2">
      <c r="B120" s="184"/>
      <c r="C120" s="63"/>
      <c r="D120" s="77"/>
      <c r="E120" s="64"/>
      <c r="F120" s="64"/>
      <c r="G120" s="64"/>
      <c r="H120" s="64"/>
      <c r="I120" s="64"/>
      <c r="J120" s="185"/>
    </row>
    <row r="121" spans="2:10" x14ac:dyDescent="0.2">
      <c r="B121" s="184"/>
      <c r="C121" s="63"/>
      <c r="D121" s="170" t="s">
        <v>133</v>
      </c>
      <c r="E121" s="64"/>
      <c r="F121" s="64" t="s">
        <v>132</v>
      </c>
      <c r="G121" s="64"/>
      <c r="H121" s="64"/>
      <c r="I121" s="64"/>
      <c r="J121" s="185"/>
    </row>
    <row r="122" spans="2:10" x14ac:dyDescent="0.2">
      <c r="B122" s="184"/>
      <c r="C122" s="63"/>
      <c r="D122" s="170"/>
      <c r="E122" s="64"/>
      <c r="F122" s="64"/>
      <c r="G122" s="64"/>
      <c r="H122" s="64"/>
      <c r="I122" s="64"/>
      <c r="J122" s="185"/>
    </row>
    <row r="123" spans="2:10" x14ac:dyDescent="0.2">
      <c r="B123" s="184"/>
      <c r="C123" s="63"/>
      <c r="D123" s="170" t="s">
        <v>131</v>
      </c>
      <c r="E123" s="64"/>
      <c r="F123" s="64" t="s">
        <v>130</v>
      </c>
      <c r="G123" s="64"/>
      <c r="H123" s="64"/>
      <c r="I123" s="64"/>
      <c r="J123" s="185"/>
    </row>
    <row r="124" spans="2:10" x14ac:dyDescent="0.2">
      <c r="B124" s="184"/>
      <c r="C124" s="63"/>
      <c r="D124" s="170"/>
      <c r="E124" s="64"/>
      <c r="F124" s="64"/>
      <c r="G124" s="64"/>
      <c r="H124" s="64"/>
      <c r="I124" s="64"/>
      <c r="J124" s="185"/>
    </row>
    <row r="125" spans="2:10" x14ac:dyDescent="0.2">
      <c r="B125" s="184"/>
      <c r="C125" s="63"/>
      <c r="D125" s="170" t="s">
        <v>129</v>
      </c>
      <c r="E125" s="64"/>
      <c r="F125" s="64" t="s">
        <v>128</v>
      </c>
      <c r="G125" s="64"/>
      <c r="H125" s="64"/>
      <c r="I125" s="64"/>
      <c r="J125" s="185"/>
    </row>
    <row r="126" spans="2:10" x14ac:dyDescent="0.2">
      <c r="B126" s="184"/>
      <c r="C126" s="63"/>
      <c r="D126" s="170"/>
      <c r="E126" s="64"/>
      <c r="F126" s="64"/>
      <c r="G126" s="64"/>
      <c r="H126" s="64"/>
      <c r="I126" s="64"/>
      <c r="J126" s="185"/>
    </row>
    <row r="127" spans="2:10" x14ac:dyDescent="0.2">
      <c r="B127" s="184"/>
      <c r="C127" s="63"/>
      <c r="D127" s="64" t="s">
        <v>127</v>
      </c>
      <c r="E127" s="64"/>
      <c r="F127" s="64"/>
      <c r="G127" s="64"/>
      <c r="H127" s="64"/>
      <c r="I127" s="64"/>
      <c r="J127" s="185"/>
    </row>
    <row r="128" spans="2:10" x14ac:dyDescent="0.2">
      <c r="B128" s="184"/>
      <c r="C128" s="63"/>
      <c r="D128" s="64"/>
      <c r="E128" s="64"/>
      <c r="F128" s="64"/>
      <c r="G128" s="64"/>
      <c r="H128" s="64"/>
      <c r="I128" s="64"/>
      <c r="J128" s="185"/>
    </row>
    <row r="129" spans="2:10" x14ac:dyDescent="0.2">
      <c r="B129" s="184"/>
      <c r="C129" s="76" t="s">
        <v>55</v>
      </c>
      <c r="D129" s="64"/>
      <c r="E129" s="64" t="s">
        <v>126</v>
      </c>
      <c r="F129" s="64"/>
      <c r="G129" s="64"/>
      <c r="H129" s="64"/>
      <c r="I129" s="64"/>
      <c r="J129" s="185"/>
    </row>
    <row r="130" spans="2:10" x14ac:dyDescent="0.2">
      <c r="B130" s="184"/>
      <c r="C130" s="63"/>
      <c r="D130" s="64"/>
      <c r="E130" s="64" t="s">
        <v>125</v>
      </c>
      <c r="F130" s="64"/>
      <c r="G130" s="64"/>
      <c r="H130" s="64"/>
      <c r="I130" s="64"/>
      <c r="J130" s="185"/>
    </row>
    <row r="131" spans="2:10" x14ac:dyDescent="0.2">
      <c r="B131" s="184"/>
      <c r="C131" s="63"/>
      <c r="D131" s="64"/>
      <c r="E131" s="64" t="s">
        <v>124</v>
      </c>
      <c r="F131" s="64"/>
      <c r="G131" s="64"/>
      <c r="H131" s="64"/>
      <c r="I131" s="64"/>
      <c r="J131" s="185"/>
    </row>
    <row r="132" spans="2:10" x14ac:dyDescent="0.2">
      <c r="B132" s="184"/>
      <c r="C132" s="63"/>
      <c r="D132" s="64"/>
      <c r="E132" s="64" t="s">
        <v>123</v>
      </c>
      <c r="F132" s="64"/>
      <c r="G132" s="64"/>
      <c r="H132" s="64"/>
      <c r="I132" s="64"/>
      <c r="J132" s="185"/>
    </row>
    <row r="133" spans="2:10" x14ac:dyDescent="0.2">
      <c r="B133" s="184"/>
      <c r="C133" s="63"/>
      <c r="D133" s="64"/>
      <c r="E133" s="64"/>
      <c r="F133" s="64"/>
      <c r="G133" s="64"/>
      <c r="H133" s="64"/>
      <c r="I133" s="64"/>
      <c r="J133" s="185"/>
    </row>
    <row r="134" spans="2:10" x14ac:dyDescent="0.2">
      <c r="B134" s="184"/>
      <c r="C134" s="63"/>
      <c r="D134" s="64"/>
      <c r="E134" s="64" t="s">
        <v>122</v>
      </c>
      <c r="F134" s="64"/>
      <c r="G134" s="64"/>
      <c r="H134" s="64"/>
      <c r="I134" s="64"/>
      <c r="J134" s="185"/>
    </row>
    <row r="135" spans="2:10" x14ac:dyDescent="0.2">
      <c r="B135" s="184"/>
      <c r="C135" s="63"/>
      <c r="D135" s="64"/>
      <c r="E135" s="64" t="s">
        <v>121</v>
      </c>
      <c r="F135" s="64"/>
      <c r="G135" s="64"/>
      <c r="H135" s="64"/>
      <c r="I135" s="64"/>
      <c r="J135" s="185"/>
    </row>
    <row r="136" spans="2:10" x14ac:dyDescent="0.2">
      <c r="B136" s="184"/>
      <c r="C136" s="63"/>
      <c r="D136" s="64"/>
      <c r="E136" s="64"/>
      <c r="F136" s="64"/>
      <c r="G136" s="64"/>
      <c r="H136" s="64"/>
      <c r="I136" s="64"/>
      <c r="J136" s="185"/>
    </row>
    <row r="137" spans="2:10" x14ac:dyDescent="0.2">
      <c r="B137" s="184"/>
      <c r="C137" s="63"/>
      <c r="D137" s="170" t="s">
        <v>120</v>
      </c>
      <c r="E137" s="171"/>
      <c r="F137" s="64" t="s">
        <v>119</v>
      </c>
      <c r="G137" s="64"/>
      <c r="H137" s="64"/>
      <c r="I137" s="64"/>
      <c r="J137" s="185"/>
    </row>
    <row r="138" spans="2:10" x14ac:dyDescent="0.2">
      <c r="B138" s="184"/>
      <c r="C138" s="63"/>
      <c r="D138" s="170"/>
      <c r="E138" s="171"/>
      <c r="F138" s="64" t="s">
        <v>118</v>
      </c>
      <c r="G138" s="64"/>
      <c r="H138" s="64"/>
      <c r="I138" s="64"/>
      <c r="J138" s="185"/>
    </row>
    <row r="139" spans="2:10" x14ac:dyDescent="0.2">
      <c r="B139" s="184"/>
      <c r="C139" s="63"/>
      <c r="D139" s="170"/>
      <c r="E139" s="171"/>
      <c r="F139" s="64" t="s">
        <v>117</v>
      </c>
      <c r="G139" s="64"/>
      <c r="H139" s="64"/>
      <c r="I139" s="64"/>
      <c r="J139" s="185"/>
    </row>
    <row r="140" spans="2:10" x14ac:dyDescent="0.2">
      <c r="B140" s="184"/>
      <c r="C140" s="63"/>
      <c r="D140" s="170"/>
      <c r="E140" s="171"/>
      <c r="F140" s="64" t="s">
        <v>116</v>
      </c>
      <c r="G140" s="64"/>
      <c r="H140" s="64"/>
      <c r="I140" s="64"/>
      <c r="J140" s="185"/>
    </row>
    <row r="141" spans="2:10" x14ac:dyDescent="0.2">
      <c r="B141" s="184"/>
      <c r="C141" s="63"/>
      <c r="D141" s="170"/>
      <c r="E141" s="171"/>
      <c r="F141" s="64" t="s">
        <v>115</v>
      </c>
      <c r="G141" s="64"/>
      <c r="H141" s="64"/>
      <c r="I141" s="64"/>
      <c r="J141" s="185"/>
    </row>
    <row r="142" spans="2:10" x14ac:dyDescent="0.2">
      <c r="B142" s="184"/>
      <c r="C142" s="63"/>
      <c r="D142" s="170"/>
      <c r="E142" s="171"/>
      <c r="F142" s="64" t="s">
        <v>114</v>
      </c>
      <c r="G142" s="64"/>
      <c r="H142" s="64"/>
      <c r="I142" s="64"/>
      <c r="J142" s="185"/>
    </row>
    <row r="143" spans="2:10" x14ac:dyDescent="0.2">
      <c r="B143" s="184"/>
      <c r="C143" s="63"/>
      <c r="D143" s="170"/>
      <c r="E143" s="171"/>
      <c r="F143" s="64" t="s">
        <v>113</v>
      </c>
      <c r="G143" s="64"/>
      <c r="H143" s="64"/>
      <c r="I143" s="64"/>
      <c r="J143" s="185"/>
    </row>
    <row r="144" spans="2:10" x14ac:dyDescent="0.2">
      <c r="B144" s="184"/>
      <c r="C144" s="63"/>
      <c r="D144" s="170"/>
      <c r="E144" s="171"/>
      <c r="F144" s="64" t="s">
        <v>112</v>
      </c>
      <c r="G144" s="64"/>
      <c r="H144" s="64"/>
      <c r="I144" s="64"/>
      <c r="J144" s="185"/>
    </row>
    <row r="145" spans="2:10" x14ac:dyDescent="0.2">
      <c r="B145" s="184"/>
      <c r="C145" s="63"/>
      <c r="D145" s="170"/>
      <c r="E145" s="171"/>
      <c r="F145" s="64"/>
      <c r="G145" s="64"/>
      <c r="H145" s="64"/>
      <c r="I145" s="64"/>
      <c r="J145" s="185"/>
    </row>
    <row r="146" spans="2:10" x14ac:dyDescent="0.2">
      <c r="B146" s="184"/>
      <c r="C146" s="63"/>
      <c r="D146" s="170" t="s">
        <v>111</v>
      </c>
      <c r="E146" s="171"/>
      <c r="F146" s="64" t="s">
        <v>110</v>
      </c>
      <c r="G146" s="64"/>
      <c r="H146" s="64"/>
      <c r="I146" s="64"/>
      <c r="J146" s="185"/>
    </row>
    <row r="147" spans="2:10" x14ac:dyDescent="0.2">
      <c r="B147" s="184"/>
      <c r="C147" s="63"/>
      <c r="D147" s="171"/>
      <c r="E147" s="171"/>
      <c r="F147" s="64" t="s">
        <v>109</v>
      </c>
      <c r="G147" s="64"/>
      <c r="H147" s="64"/>
      <c r="I147" s="64"/>
      <c r="J147" s="185"/>
    </row>
    <row r="148" spans="2:10" x14ac:dyDescent="0.2">
      <c r="B148" s="184"/>
      <c r="C148" s="63"/>
      <c r="D148" s="171"/>
      <c r="E148" s="171"/>
      <c r="F148" s="79" t="s">
        <v>108</v>
      </c>
      <c r="G148" s="64"/>
      <c r="H148" s="64"/>
      <c r="I148" s="64"/>
      <c r="J148" s="185"/>
    </row>
    <row r="149" spans="2:10" x14ac:dyDescent="0.2">
      <c r="B149" s="184"/>
      <c r="C149" s="63"/>
      <c r="D149" s="170"/>
      <c r="E149" s="171"/>
      <c r="F149" s="64"/>
      <c r="G149" s="64"/>
      <c r="H149" s="64"/>
      <c r="I149" s="64"/>
      <c r="J149" s="185"/>
    </row>
    <row r="150" spans="2:10" x14ac:dyDescent="0.2">
      <c r="B150" s="184"/>
      <c r="C150" s="63"/>
      <c r="D150" s="170" t="s">
        <v>107</v>
      </c>
      <c r="E150" s="171"/>
      <c r="F150" s="64" t="s">
        <v>106</v>
      </c>
      <c r="G150" s="64"/>
      <c r="H150" s="64"/>
      <c r="I150" s="64"/>
      <c r="J150" s="185"/>
    </row>
    <row r="151" spans="2:10" x14ac:dyDescent="0.2">
      <c r="B151" s="184"/>
      <c r="C151" s="63"/>
      <c r="D151" s="170"/>
      <c r="E151" s="171"/>
      <c r="F151" s="64" t="s">
        <v>105</v>
      </c>
      <c r="G151" s="64"/>
      <c r="H151" s="64"/>
      <c r="I151" s="64"/>
      <c r="J151" s="185"/>
    </row>
    <row r="152" spans="2:10" x14ac:dyDescent="0.2">
      <c r="B152" s="184"/>
      <c r="C152" s="63"/>
      <c r="D152" s="170"/>
      <c r="E152" s="171"/>
      <c r="F152" s="64" t="s">
        <v>104</v>
      </c>
      <c r="G152" s="64"/>
      <c r="H152" s="64"/>
      <c r="I152" s="64"/>
      <c r="J152" s="185"/>
    </row>
    <row r="153" spans="2:10" x14ac:dyDescent="0.2">
      <c r="B153" s="184"/>
      <c r="C153" s="63"/>
      <c r="D153" s="170"/>
      <c r="E153" s="171"/>
      <c r="F153" s="64" t="s">
        <v>103</v>
      </c>
      <c r="G153" s="64"/>
      <c r="H153" s="64"/>
      <c r="I153" s="64"/>
      <c r="J153" s="185"/>
    </row>
    <row r="154" spans="2:10" x14ac:dyDescent="0.2">
      <c r="B154" s="184"/>
      <c r="C154" s="63"/>
      <c r="D154" s="170"/>
      <c r="E154" s="171"/>
      <c r="F154" s="64"/>
      <c r="G154" s="64"/>
      <c r="H154" s="64"/>
      <c r="I154" s="64"/>
      <c r="J154" s="185"/>
    </row>
    <row r="155" spans="2:10" x14ac:dyDescent="0.2">
      <c r="B155" s="184"/>
      <c r="C155" s="63"/>
      <c r="D155" s="170" t="s">
        <v>102</v>
      </c>
      <c r="E155" s="171"/>
      <c r="F155" s="64" t="s">
        <v>101</v>
      </c>
      <c r="G155" s="64"/>
      <c r="H155" s="64"/>
      <c r="I155" s="64"/>
      <c r="J155" s="185"/>
    </row>
    <row r="156" spans="2:10" x14ac:dyDescent="0.2">
      <c r="B156" s="184"/>
      <c r="C156" s="63"/>
      <c r="D156" s="170"/>
      <c r="E156" s="171"/>
      <c r="F156" s="64" t="s">
        <v>100</v>
      </c>
      <c r="G156" s="64"/>
      <c r="H156" s="64"/>
      <c r="I156" s="64"/>
      <c r="J156" s="185"/>
    </row>
    <row r="157" spans="2:10" x14ac:dyDescent="0.2">
      <c r="B157" s="184"/>
      <c r="C157" s="63"/>
      <c r="D157" s="170"/>
      <c r="E157" s="171"/>
      <c r="F157" s="64"/>
      <c r="G157" s="64"/>
      <c r="H157" s="64"/>
      <c r="I157" s="64"/>
      <c r="J157" s="185"/>
    </row>
    <row r="158" spans="2:10" x14ac:dyDescent="0.2">
      <c r="B158" s="184"/>
      <c r="C158" s="63"/>
      <c r="D158" s="170" t="s">
        <v>99</v>
      </c>
      <c r="E158" s="171"/>
      <c r="F158" s="64" t="s">
        <v>98</v>
      </c>
      <c r="G158" s="64"/>
      <c r="H158" s="64"/>
      <c r="I158" s="64"/>
      <c r="J158" s="185"/>
    </row>
    <row r="159" spans="2:10" x14ac:dyDescent="0.2">
      <c r="B159" s="184"/>
      <c r="C159" s="63"/>
      <c r="D159" s="170"/>
      <c r="E159" s="171"/>
      <c r="F159" s="64" t="s">
        <v>97</v>
      </c>
      <c r="G159" s="64"/>
      <c r="H159" s="64"/>
      <c r="I159" s="64"/>
      <c r="J159" s="185"/>
    </row>
    <row r="160" spans="2:10" x14ac:dyDescent="0.2">
      <c r="B160" s="184"/>
      <c r="C160" s="63"/>
      <c r="D160" s="170"/>
      <c r="E160" s="171"/>
      <c r="F160" s="64"/>
      <c r="G160" s="64"/>
      <c r="H160" s="64"/>
      <c r="I160" s="64"/>
      <c r="J160" s="185"/>
    </row>
    <row r="161" spans="2:10" x14ac:dyDescent="0.2">
      <c r="B161" s="184"/>
      <c r="C161" s="63"/>
      <c r="D161" s="170"/>
      <c r="E161" s="171"/>
      <c r="F161" s="64" t="s">
        <v>96</v>
      </c>
      <c r="G161" s="64"/>
      <c r="H161" s="64"/>
      <c r="I161" s="64"/>
      <c r="J161" s="185"/>
    </row>
    <row r="162" spans="2:10" x14ac:dyDescent="0.2">
      <c r="B162" s="184"/>
      <c r="C162" s="63"/>
      <c r="D162" s="170"/>
      <c r="E162" s="171"/>
      <c r="F162" s="64" t="s">
        <v>95</v>
      </c>
      <c r="G162" s="64"/>
      <c r="H162" s="64"/>
      <c r="I162" s="64"/>
      <c r="J162" s="185"/>
    </row>
    <row r="163" spans="2:10" x14ac:dyDescent="0.2">
      <c r="B163" s="184"/>
      <c r="C163" s="63"/>
      <c r="D163" s="170"/>
      <c r="E163" s="171"/>
      <c r="F163" s="64" t="s">
        <v>94</v>
      </c>
      <c r="G163" s="64"/>
      <c r="H163" s="64"/>
      <c r="I163" s="64"/>
      <c r="J163" s="185"/>
    </row>
    <row r="164" spans="2:10" x14ac:dyDescent="0.2">
      <c r="B164" s="184"/>
      <c r="C164" s="63"/>
      <c r="D164" s="170"/>
      <c r="E164" s="171"/>
      <c r="F164" s="64"/>
      <c r="G164" s="64"/>
      <c r="H164" s="64"/>
      <c r="I164" s="64"/>
      <c r="J164" s="185"/>
    </row>
    <row r="165" spans="2:10" x14ac:dyDescent="0.2">
      <c r="B165" s="184"/>
      <c r="C165" s="63"/>
      <c r="D165" s="172"/>
      <c r="E165" s="173" t="s">
        <v>93</v>
      </c>
      <c r="F165" s="64" t="s">
        <v>92</v>
      </c>
      <c r="G165" s="64"/>
      <c r="H165" s="64"/>
      <c r="I165" s="64"/>
      <c r="J165" s="185"/>
    </row>
    <row r="166" spans="2:10" x14ac:dyDescent="0.2">
      <c r="B166" s="184"/>
      <c r="C166" s="63"/>
      <c r="D166" s="170"/>
      <c r="E166" s="171"/>
      <c r="F166" s="64" t="s">
        <v>91</v>
      </c>
      <c r="G166" s="64"/>
      <c r="H166" s="64"/>
      <c r="I166" s="64"/>
      <c r="J166" s="185"/>
    </row>
    <row r="167" spans="2:10" x14ac:dyDescent="0.2">
      <c r="B167" s="184"/>
      <c r="C167" s="63"/>
      <c r="D167" s="170"/>
      <c r="E167" s="171"/>
      <c r="F167" s="64" t="s">
        <v>90</v>
      </c>
      <c r="G167" s="64"/>
      <c r="H167" s="64"/>
      <c r="I167" s="64"/>
      <c r="J167" s="185"/>
    </row>
    <row r="168" spans="2:10" x14ac:dyDescent="0.2">
      <c r="B168" s="184"/>
      <c r="C168" s="63"/>
      <c r="D168" s="170"/>
      <c r="E168" s="171"/>
      <c r="F168" s="64"/>
      <c r="G168" s="64"/>
      <c r="H168" s="64"/>
      <c r="I168" s="64"/>
      <c r="J168" s="185"/>
    </row>
    <row r="169" spans="2:10" x14ac:dyDescent="0.2">
      <c r="B169" s="184"/>
      <c r="C169" s="63"/>
      <c r="D169" s="170" t="s">
        <v>89</v>
      </c>
      <c r="E169" s="171"/>
      <c r="F169" s="64" t="s">
        <v>88</v>
      </c>
      <c r="G169" s="64"/>
      <c r="H169" s="64"/>
      <c r="I169" s="64"/>
      <c r="J169" s="185"/>
    </row>
    <row r="170" spans="2:10" x14ac:dyDescent="0.2">
      <c r="B170" s="184"/>
      <c r="C170" s="63"/>
      <c r="D170" s="170"/>
      <c r="E170" s="171"/>
      <c r="F170" s="64" t="s">
        <v>87</v>
      </c>
      <c r="G170" s="64"/>
      <c r="H170" s="64"/>
      <c r="I170" s="64"/>
      <c r="J170" s="185"/>
    </row>
    <row r="171" spans="2:10" x14ac:dyDescent="0.2">
      <c r="B171" s="184"/>
      <c r="C171" s="63"/>
      <c r="D171" s="170"/>
      <c r="E171" s="171"/>
      <c r="F171" s="64" t="s">
        <v>86</v>
      </c>
      <c r="G171" s="64"/>
      <c r="H171" s="64"/>
      <c r="I171" s="64"/>
      <c r="J171" s="185"/>
    </row>
    <row r="172" spans="2:10" x14ac:dyDescent="0.2">
      <c r="B172" s="184"/>
      <c r="C172" s="63"/>
      <c r="D172" s="191"/>
      <c r="E172" s="191"/>
      <c r="G172" s="64"/>
      <c r="H172" s="64"/>
      <c r="I172" s="64"/>
      <c r="J172" s="185"/>
    </row>
    <row r="173" spans="2:10" x14ac:dyDescent="0.2">
      <c r="B173" s="184"/>
      <c r="C173" s="63"/>
      <c r="D173" s="171" t="s">
        <v>85</v>
      </c>
      <c r="E173" s="171"/>
      <c r="F173" s="64" t="s">
        <v>84</v>
      </c>
      <c r="G173" s="64"/>
      <c r="H173" s="64"/>
      <c r="I173" s="64"/>
      <c r="J173" s="185"/>
    </row>
    <row r="174" spans="2:10" x14ac:dyDescent="0.2">
      <c r="B174" s="184"/>
      <c r="C174" s="63"/>
      <c r="D174" s="171"/>
      <c r="E174" s="171"/>
      <c r="F174" s="64" t="s">
        <v>83</v>
      </c>
      <c r="G174" s="64"/>
      <c r="H174" s="64"/>
      <c r="I174" s="64"/>
      <c r="J174" s="185"/>
    </row>
    <row r="175" spans="2:10" x14ac:dyDescent="0.2">
      <c r="B175" s="184"/>
      <c r="C175" s="63"/>
      <c r="D175" s="171"/>
      <c r="E175" s="171"/>
      <c r="F175" s="64" t="s">
        <v>82</v>
      </c>
      <c r="G175" s="64"/>
      <c r="H175" s="64"/>
      <c r="I175" s="64"/>
      <c r="J175" s="185"/>
    </row>
    <row r="176" spans="2:10" x14ac:dyDescent="0.2">
      <c r="B176" s="184"/>
      <c r="C176" s="63"/>
      <c r="D176" s="170"/>
      <c r="E176" s="171"/>
      <c r="F176" s="64"/>
      <c r="G176" s="64"/>
      <c r="H176" s="64"/>
      <c r="I176" s="64"/>
      <c r="J176" s="185"/>
    </row>
    <row r="177" spans="2:10" x14ac:dyDescent="0.2">
      <c r="B177" s="184"/>
      <c r="C177" s="63"/>
      <c r="D177" s="170" t="s">
        <v>81</v>
      </c>
      <c r="E177" s="171"/>
      <c r="F177" s="64" t="s">
        <v>80</v>
      </c>
      <c r="G177" s="64"/>
      <c r="H177" s="64"/>
      <c r="I177" s="64"/>
      <c r="J177" s="185"/>
    </row>
    <row r="178" spans="2:10" x14ac:dyDescent="0.2">
      <c r="B178" s="184"/>
      <c r="C178" s="63"/>
      <c r="D178" s="170"/>
      <c r="E178" s="171"/>
      <c r="F178" s="64" t="s">
        <v>79</v>
      </c>
      <c r="G178" s="64"/>
      <c r="H178" s="64"/>
      <c r="I178" s="64"/>
      <c r="J178" s="185"/>
    </row>
    <row r="179" spans="2:10" x14ac:dyDescent="0.2">
      <c r="B179" s="184"/>
      <c r="C179" s="63"/>
      <c r="D179" s="170"/>
      <c r="E179" s="171"/>
      <c r="F179" s="64" t="s">
        <v>78</v>
      </c>
      <c r="G179" s="64"/>
      <c r="H179" s="64"/>
      <c r="I179" s="64"/>
      <c r="J179" s="185"/>
    </row>
    <row r="180" spans="2:10" x14ac:dyDescent="0.2">
      <c r="B180" s="184"/>
      <c r="C180" s="63"/>
      <c r="D180" s="77"/>
      <c r="E180" s="64"/>
      <c r="F180" s="64"/>
      <c r="G180" s="64"/>
      <c r="H180" s="64"/>
      <c r="I180" s="64"/>
      <c r="J180" s="185"/>
    </row>
    <row r="181" spans="2:10" x14ac:dyDescent="0.2">
      <c r="B181" s="184"/>
      <c r="C181" s="63"/>
      <c r="D181" s="64"/>
      <c r="E181" s="75" t="s">
        <v>77</v>
      </c>
      <c r="F181" s="64" t="s">
        <v>76</v>
      </c>
      <c r="G181" s="64"/>
      <c r="H181" s="64"/>
      <c r="I181" s="64"/>
      <c r="J181" s="185"/>
    </row>
    <row r="182" spans="2:10" x14ac:dyDescent="0.2">
      <c r="B182" s="184"/>
      <c r="C182" s="63"/>
      <c r="D182" s="64"/>
      <c r="E182" s="64"/>
      <c r="F182" s="64" t="s">
        <v>75</v>
      </c>
      <c r="G182" s="64"/>
      <c r="H182" s="64"/>
      <c r="I182" s="64"/>
      <c r="J182" s="185"/>
    </row>
    <row r="183" spans="2:10" x14ac:dyDescent="0.2">
      <c r="B183" s="184"/>
      <c r="C183" s="63"/>
      <c r="D183" s="170"/>
      <c r="E183" s="171"/>
      <c r="F183" s="64"/>
      <c r="G183" s="64"/>
      <c r="H183" s="64"/>
      <c r="I183" s="64"/>
      <c r="J183" s="185"/>
    </row>
    <row r="184" spans="2:10" x14ac:dyDescent="0.2">
      <c r="B184" s="184"/>
      <c r="C184" s="63"/>
      <c r="D184" s="170" t="s">
        <v>74</v>
      </c>
      <c r="E184" s="171"/>
      <c r="F184" s="64" t="s">
        <v>73</v>
      </c>
      <c r="G184" s="64"/>
      <c r="H184" s="64"/>
      <c r="I184" s="64"/>
      <c r="J184" s="185"/>
    </row>
    <row r="185" spans="2:10" x14ac:dyDescent="0.2">
      <c r="B185" s="184"/>
      <c r="C185" s="63"/>
      <c r="D185" s="170"/>
      <c r="E185" s="171"/>
      <c r="F185" s="64" t="s">
        <v>72</v>
      </c>
      <c r="G185" s="64"/>
      <c r="H185" s="64"/>
      <c r="I185" s="64"/>
      <c r="J185" s="185"/>
    </row>
    <row r="186" spans="2:10" x14ac:dyDescent="0.2">
      <c r="B186" s="184"/>
      <c r="C186" s="63"/>
      <c r="D186" s="170"/>
      <c r="E186" s="171"/>
      <c r="F186" s="64"/>
      <c r="G186" s="64"/>
      <c r="H186" s="64"/>
      <c r="I186" s="64"/>
      <c r="J186" s="185"/>
    </row>
    <row r="187" spans="2:10" x14ac:dyDescent="0.2">
      <c r="B187" s="184"/>
      <c r="C187" s="63"/>
      <c r="D187" s="170" t="s">
        <v>71</v>
      </c>
      <c r="E187" s="171"/>
      <c r="F187" s="64" t="s">
        <v>70</v>
      </c>
      <c r="G187" s="64"/>
      <c r="H187" s="64"/>
      <c r="I187" s="64"/>
      <c r="J187" s="185"/>
    </row>
    <row r="188" spans="2:10" x14ac:dyDescent="0.2">
      <c r="B188" s="184"/>
      <c r="C188" s="63"/>
      <c r="D188" s="170"/>
      <c r="E188" s="171"/>
      <c r="F188" s="64" t="s">
        <v>69</v>
      </c>
      <c r="G188" s="64"/>
      <c r="H188" s="64"/>
      <c r="I188" s="64"/>
      <c r="J188" s="185"/>
    </row>
    <row r="189" spans="2:10" x14ac:dyDescent="0.2">
      <c r="B189" s="184"/>
      <c r="C189" s="63"/>
      <c r="D189" s="170"/>
      <c r="E189" s="171"/>
      <c r="F189" s="64"/>
      <c r="G189" s="64"/>
      <c r="H189" s="64"/>
      <c r="I189" s="64"/>
      <c r="J189" s="185"/>
    </row>
    <row r="190" spans="2:10" x14ac:dyDescent="0.2">
      <c r="B190" s="184"/>
      <c r="C190" s="63"/>
      <c r="D190" s="170" t="s">
        <v>68</v>
      </c>
      <c r="E190" s="171"/>
      <c r="F190" s="64" t="s">
        <v>67</v>
      </c>
      <c r="G190" s="64"/>
      <c r="H190" s="64"/>
      <c r="I190" s="64"/>
      <c r="J190" s="185"/>
    </row>
    <row r="191" spans="2:10" x14ac:dyDescent="0.2">
      <c r="B191" s="184"/>
      <c r="C191" s="63"/>
      <c r="D191" s="170"/>
      <c r="E191" s="171"/>
      <c r="F191" s="64" t="s">
        <v>66</v>
      </c>
      <c r="G191" s="64"/>
      <c r="H191" s="64"/>
      <c r="I191" s="64"/>
      <c r="J191" s="185"/>
    </row>
    <row r="192" spans="2:10" x14ac:dyDescent="0.2">
      <c r="B192" s="184"/>
      <c r="C192" s="63"/>
      <c r="D192" s="171"/>
      <c r="E192" s="171"/>
      <c r="F192" s="64" t="s">
        <v>62</v>
      </c>
      <c r="G192" s="64"/>
      <c r="H192" s="64"/>
      <c r="I192" s="64"/>
      <c r="J192" s="185"/>
    </row>
    <row r="193" spans="2:10" x14ac:dyDescent="0.2">
      <c r="B193" s="184"/>
      <c r="C193" s="63"/>
      <c r="D193" s="171"/>
      <c r="E193" s="171"/>
      <c r="F193" s="64"/>
      <c r="G193" s="64"/>
      <c r="H193" s="64"/>
      <c r="I193" s="64"/>
      <c r="J193" s="185"/>
    </row>
    <row r="194" spans="2:10" x14ac:dyDescent="0.2">
      <c r="B194" s="184"/>
      <c r="C194" s="80"/>
      <c r="D194" s="170" t="s">
        <v>65</v>
      </c>
      <c r="E194" s="171"/>
      <c r="F194" s="64" t="s">
        <v>64</v>
      </c>
      <c r="G194" s="64"/>
      <c r="H194" s="64"/>
      <c r="I194" s="64"/>
      <c r="J194" s="185"/>
    </row>
    <row r="195" spans="2:10" x14ac:dyDescent="0.2">
      <c r="B195" s="184"/>
      <c r="C195" s="63"/>
      <c r="D195" s="170"/>
      <c r="E195" s="171"/>
      <c r="F195" s="64" t="s">
        <v>63</v>
      </c>
      <c r="G195" s="64"/>
      <c r="H195" s="64"/>
      <c r="I195" s="64"/>
      <c r="J195" s="185"/>
    </row>
    <row r="196" spans="2:10" x14ac:dyDescent="0.2">
      <c r="B196" s="184"/>
      <c r="C196" s="63"/>
      <c r="D196" s="171"/>
      <c r="E196" s="171"/>
      <c r="F196" s="64" t="s">
        <v>62</v>
      </c>
      <c r="G196" s="64"/>
      <c r="H196" s="64"/>
      <c r="I196" s="64"/>
      <c r="J196" s="185"/>
    </row>
    <row r="197" spans="2:10" x14ac:dyDescent="0.2">
      <c r="B197" s="184"/>
      <c r="C197" s="63"/>
      <c r="D197" s="171"/>
      <c r="E197" s="171"/>
      <c r="F197" s="64"/>
      <c r="G197" s="64"/>
      <c r="H197" s="64"/>
      <c r="I197" s="64"/>
      <c r="J197" s="185"/>
    </row>
    <row r="198" spans="2:10" x14ac:dyDescent="0.2">
      <c r="B198" s="184"/>
      <c r="C198" s="81" t="s">
        <v>61</v>
      </c>
      <c r="D198" s="64"/>
      <c r="E198" s="64"/>
      <c r="F198" s="64"/>
      <c r="G198" s="64"/>
      <c r="H198" s="64"/>
      <c r="I198" s="64"/>
      <c r="J198" s="185"/>
    </row>
    <row r="199" spans="2:10" x14ac:dyDescent="0.2">
      <c r="B199" s="184"/>
      <c r="C199" s="63"/>
      <c r="D199" s="64"/>
      <c r="E199" s="64"/>
      <c r="F199" s="64"/>
      <c r="G199" s="64"/>
      <c r="H199" s="64"/>
      <c r="I199" s="64"/>
      <c r="J199" s="185"/>
    </row>
    <row r="200" spans="2:10" x14ac:dyDescent="0.2">
      <c r="B200" s="184"/>
      <c r="C200" s="82" t="s">
        <v>60</v>
      </c>
      <c r="D200" s="83" t="s">
        <v>59</v>
      </c>
      <c r="E200" s="64"/>
      <c r="F200" s="64"/>
      <c r="G200" s="64"/>
      <c r="H200" s="64"/>
      <c r="I200" s="64"/>
      <c r="J200" s="185"/>
    </row>
    <row r="201" spans="2:10" x14ac:dyDescent="0.2">
      <c r="B201" s="184"/>
      <c r="C201" s="82" t="s">
        <v>58</v>
      </c>
      <c r="D201" s="83" t="s">
        <v>57</v>
      </c>
      <c r="E201" s="64"/>
      <c r="F201" s="64"/>
      <c r="G201" s="64"/>
      <c r="H201" s="64"/>
      <c r="I201" s="64"/>
      <c r="J201" s="185"/>
    </row>
    <row r="202" spans="2:10" x14ac:dyDescent="0.2">
      <c r="B202" s="184"/>
      <c r="C202" s="63"/>
      <c r="D202" s="83" t="s">
        <v>56</v>
      </c>
      <c r="E202" s="64"/>
      <c r="F202" s="64"/>
      <c r="G202" s="64"/>
      <c r="H202" s="64"/>
      <c r="I202" s="64"/>
      <c r="J202" s="185"/>
    </row>
    <row r="203" spans="2:10" x14ac:dyDescent="0.2">
      <c r="B203" s="184"/>
      <c r="C203" s="63"/>
      <c r="D203" s="83" t="s">
        <v>271</v>
      </c>
      <c r="E203" s="64"/>
      <c r="F203" s="64"/>
      <c r="G203" s="64"/>
      <c r="H203" s="64"/>
      <c r="I203" s="64"/>
      <c r="J203" s="185"/>
    </row>
    <row r="204" spans="2:10" x14ac:dyDescent="0.2">
      <c r="B204" s="184"/>
      <c r="C204" s="63"/>
      <c r="D204" s="83" t="s">
        <v>270</v>
      </c>
      <c r="E204" s="64"/>
      <c r="F204" s="64"/>
      <c r="G204" s="64"/>
      <c r="H204" s="64"/>
      <c r="I204" s="64"/>
      <c r="J204" s="185"/>
    </row>
    <row r="205" spans="2:10" x14ac:dyDescent="0.2">
      <c r="B205" s="184"/>
      <c r="C205" s="63"/>
      <c r="D205" s="83" t="s">
        <v>268</v>
      </c>
      <c r="E205" s="64"/>
      <c r="F205" s="64"/>
      <c r="G205" s="64"/>
      <c r="H205" s="64"/>
      <c r="I205" s="64"/>
      <c r="J205" s="185"/>
    </row>
    <row r="206" spans="2:10" x14ac:dyDescent="0.2">
      <c r="B206" s="184"/>
      <c r="C206" s="63"/>
      <c r="D206" s="83" t="s">
        <v>269</v>
      </c>
      <c r="E206" s="64"/>
      <c r="F206" s="64"/>
      <c r="G206" s="64"/>
      <c r="H206" s="64"/>
      <c r="I206" s="64"/>
      <c r="J206" s="185"/>
    </row>
    <row r="207" spans="2:10" x14ac:dyDescent="0.2">
      <c r="B207" s="184"/>
      <c r="C207" s="63"/>
      <c r="D207" s="64"/>
      <c r="E207" s="64"/>
      <c r="F207" s="64"/>
      <c r="G207" s="64"/>
      <c r="H207" s="64"/>
      <c r="I207" s="64"/>
      <c r="J207" s="185"/>
    </row>
    <row r="208" spans="2:10" x14ac:dyDescent="0.2">
      <c r="B208" s="184"/>
      <c r="C208" s="76" t="s">
        <v>55</v>
      </c>
      <c r="D208" s="64"/>
      <c r="E208" s="64" t="s">
        <v>54</v>
      </c>
      <c r="F208" s="64"/>
      <c r="G208" s="64"/>
      <c r="H208" s="64"/>
      <c r="I208" s="64"/>
      <c r="J208" s="185"/>
    </row>
    <row r="209" spans="2:10" x14ac:dyDescent="0.2">
      <c r="B209" s="184"/>
      <c r="C209" s="63"/>
      <c r="D209" s="64"/>
      <c r="E209" s="64" t="s">
        <v>53</v>
      </c>
      <c r="F209" s="64"/>
      <c r="G209" s="64"/>
      <c r="H209" s="64"/>
      <c r="I209" s="64"/>
      <c r="J209" s="185"/>
    </row>
    <row r="210" spans="2:10" x14ac:dyDescent="0.2">
      <c r="B210" s="184"/>
      <c r="C210" s="63"/>
      <c r="D210" s="64"/>
      <c r="E210" s="64" t="s">
        <v>52</v>
      </c>
      <c r="F210" s="64"/>
      <c r="G210" s="64"/>
      <c r="H210" s="64"/>
      <c r="I210" s="64"/>
      <c r="J210" s="185"/>
    </row>
    <row r="211" spans="2:10" x14ac:dyDescent="0.2">
      <c r="B211" s="184"/>
      <c r="C211" s="63"/>
      <c r="D211" s="64"/>
      <c r="E211" s="64" t="s">
        <v>51</v>
      </c>
      <c r="F211" s="64"/>
      <c r="G211" s="64"/>
      <c r="H211" s="64"/>
      <c r="I211" s="64"/>
      <c r="J211" s="185"/>
    </row>
    <row r="212" spans="2:10" x14ac:dyDescent="0.2">
      <c r="B212" s="184"/>
      <c r="C212" s="63"/>
      <c r="D212" s="64"/>
      <c r="E212" s="64"/>
      <c r="F212" s="64"/>
      <c r="G212" s="64"/>
      <c r="H212" s="64"/>
      <c r="I212" s="64"/>
      <c r="J212" s="185"/>
    </row>
    <row r="213" spans="2:10" x14ac:dyDescent="0.2">
      <c r="B213" s="184"/>
      <c r="C213" s="63" t="s">
        <v>50</v>
      </c>
      <c r="D213" s="64"/>
      <c r="E213" s="64" t="s">
        <v>49</v>
      </c>
      <c r="F213" s="64"/>
      <c r="G213" s="64"/>
      <c r="H213" s="64"/>
      <c r="I213" s="64"/>
      <c r="J213" s="185"/>
    </row>
    <row r="214" spans="2:10" x14ac:dyDescent="0.2">
      <c r="B214" s="184"/>
      <c r="C214" s="63"/>
      <c r="D214" s="64"/>
      <c r="E214" s="64" t="s">
        <v>48</v>
      </c>
      <c r="F214" s="64"/>
      <c r="G214" s="64"/>
      <c r="H214" s="64"/>
      <c r="I214" s="64"/>
      <c r="J214" s="185"/>
    </row>
    <row r="215" spans="2:10" x14ac:dyDescent="0.2">
      <c r="B215" s="184"/>
      <c r="C215" s="63"/>
      <c r="D215" s="64"/>
      <c r="E215" s="64" t="s">
        <v>47</v>
      </c>
      <c r="F215" s="64"/>
      <c r="G215" s="64"/>
      <c r="H215" s="64"/>
      <c r="I215" s="64"/>
      <c r="J215" s="185"/>
    </row>
    <row r="216" spans="2:10" x14ac:dyDescent="0.2">
      <c r="B216" s="184"/>
      <c r="C216" s="63"/>
      <c r="D216" s="64"/>
      <c r="E216" s="64"/>
      <c r="F216" s="64"/>
      <c r="G216" s="64"/>
      <c r="H216" s="64"/>
      <c r="I216" s="64"/>
      <c r="J216" s="185"/>
    </row>
    <row r="217" spans="2:10" x14ac:dyDescent="0.2">
      <c r="B217" s="184"/>
      <c r="C217" s="63"/>
      <c r="D217" s="64"/>
      <c r="E217" s="64" t="s">
        <v>46</v>
      </c>
      <c r="F217" s="64"/>
      <c r="G217" s="64"/>
      <c r="H217" s="64"/>
      <c r="I217" s="64"/>
      <c r="J217" s="185"/>
    </row>
    <row r="218" spans="2:10" x14ac:dyDescent="0.2">
      <c r="B218" s="184"/>
      <c r="C218" s="63"/>
      <c r="D218" s="64"/>
      <c r="E218" s="64" t="s">
        <v>280</v>
      </c>
      <c r="F218" s="64"/>
      <c r="G218" s="64"/>
      <c r="H218" s="64"/>
      <c r="I218" s="64"/>
      <c r="J218" s="185"/>
    </row>
    <row r="219" spans="2:10" x14ac:dyDescent="0.2">
      <c r="B219" s="184"/>
      <c r="C219" s="63"/>
      <c r="D219" s="64"/>
      <c r="E219" s="64" t="s">
        <v>45</v>
      </c>
      <c r="F219" s="64"/>
      <c r="G219" s="64"/>
      <c r="H219" s="64"/>
      <c r="I219" s="64"/>
      <c r="J219" s="185"/>
    </row>
    <row r="220" spans="2:10" x14ac:dyDescent="0.2">
      <c r="B220" s="184"/>
      <c r="C220" s="63"/>
      <c r="D220" s="64"/>
      <c r="E220" s="64"/>
      <c r="F220" s="64"/>
      <c r="G220" s="64"/>
      <c r="H220" s="64"/>
      <c r="I220" s="64"/>
      <c r="J220" s="185"/>
    </row>
    <row r="221" spans="2:10" x14ac:dyDescent="0.2">
      <c r="B221" s="184"/>
      <c r="C221" s="63"/>
      <c r="D221" s="64"/>
      <c r="E221" s="64"/>
      <c r="F221" s="64"/>
      <c r="G221" s="64"/>
      <c r="H221" s="64"/>
      <c r="I221" s="64"/>
      <c r="J221" s="185"/>
    </row>
    <row r="222" spans="2:10" x14ac:dyDescent="0.2">
      <c r="B222" s="184"/>
      <c r="C222" s="63"/>
      <c r="D222" s="64"/>
      <c r="E222" s="64"/>
      <c r="F222" s="64"/>
      <c r="G222" s="64"/>
      <c r="H222" s="64"/>
      <c r="I222" s="64"/>
      <c r="J222" s="185"/>
    </row>
    <row r="223" spans="2:10" x14ac:dyDescent="0.2">
      <c r="B223" s="192"/>
      <c r="C223" s="193"/>
      <c r="D223" s="194"/>
      <c r="E223" s="194"/>
      <c r="F223" s="194"/>
      <c r="G223" s="194"/>
      <c r="H223" s="194"/>
      <c r="I223" s="194"/>
      <c r="J223" s="195"/>
    </row>
  </sheetData>
  <sheetProtection algorithmName="SHA-512" hashValue="INcPspDV+bRsjWJC8xW+/xjxUhx3xB06TCKH/O00480msxou1cS1QBXN4XgvWlfH7a4F1+WJf6lda0HxRBbPkQ==" saltValue="PMK7e6ydn2c388FAJZTiJg==" spinCount="100000" sheet="1" objects="1" scenarios="1"/>
  <hyperlinks>
    <hyperlink ref="C71" location="Zentrale!A14" display="Zentrale!A14" xr:uid="{00000000-0004-0000-0100-000000000000}"/>
    <hyperlink ref="C74" location="A!A1" display="A!A1" xr:uid="{00000000-0004-0000-0100-000001000000}"/>
    <hyperlink ref="C96" location="Jan!A1" display="Jan!A1" xr:uid="{00000000-0004-0000-0100-000002000000}"/>
    <hyperlink ref="C1" location="Zentrale!A15" display="Nach oben" xr:uid="{00000000-0004-0000-0100-000003000000}"/>
  </hyperlinks>
  <printOptions horizontalCentered="1"/>
  <pageMargins left="0.78740157480314965" right="0.78740157480314965" top="0.86614173228346458" bottom="0.86614173228346458" header="0.39370078740157483" footer="0.51181102362204722"/>
  <pageSetup paperSize="9" orientation="portrait" blackAndWhite="1" horizontalDpi="300" verticalDpi="300" r:id="rId1"/>
  <headerFooter alignWithMargins="0">
    <oddHeader>&amp;CDokumentation Seite &amp;P/&amp;N</oddHeader>
    <oddFooter>&amp;CVariante XG1307b Kassenbuch aus Sammlung XG130   © Auvista Verlag München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showGridLines="0" showRowColHeaders="0" zoomScale="150" zoomScaleNormal="150" workbookViewId="0">
      <selection activeCell="D6" sqref="D6"/>
    </sheetView>
  </sheetViews>
  <sheetFormatPr baseColWidth="10" defaultRowHeight="12.75" x14ac:dyDescent="0.2"/>
  <cols>
    <col min="1" max="1" width="2.42578125" style="97" customWidth="1"/>
    <col min="2" max="2" width="24.7109375" style="62" customWidth="1"/>
    <col min="3" max="3" width="2.42578125" style="62" customWidth="1"/>
    <col min="4" max="4" width="35" style="62" customWidth="1"/>
    <col min="5" max="16384" width="11.42578125" style="62"/>
  </cols>
  <sheetData>
    <row r="1" spans="1:6" ht="6" customHeight="1" x14ac:dyDescent="0.2">
      <c r="A1" s="103" t="s">
        <v>26</v>
      </c>
      <c r="B1" s="33"/>
      <c r="C1" s="33"/>
      <c r="D1" s="33"/>
      <c r="E1" s="33"/>
      <c r="F1" s="33"/>
    </row>
    <row r="2" spans="1:6" ht="38.25" x14ac:dyDescent="0.2">
      <c r="A2" s="85"/>
      <c r="B2" s="213" t="s">
        <v>235</v>
      </c>
      <c r="C2" s="33"/>
      <c r="D2" s="86" t="s">
        <v>242</v>
      </c>
      <c r="E2" s="33"/>
      <c r="F2" s="33"/>
    </row>
    <row r="3" spans="1:6" ht="6" customHeight="1" x14ac:dyDescent="0.2">
      <c r="A3" s="85"/>
      <c r="B3" s="33"/>
      <c r="C3" s="33"/>
      <c r="D3" s="87"/>
      <c r="E3" s="33"/>
      <c r="F3" s="33"/>
    </row>
    <row r="4" spans="1:6" x14ac:dyDescent="0.2">
      <c r="A4" s="85"/>
      <c r="B4" s="88" t="s">
        <v>241</v>
      </c>
      <c r="C4" s="89" t="s">
        <v>236</v>
      </c>
      <c r="D4" s="98" t="s">
        <v>240</v>
      </c>
      <c r="E4" s="33"/>
      <c r="F4" s="33"/>
    </row>
    <row r="5" spans="1:6" x14ac:dyDescent="0.2">
      <c r="A5" s="85"/>
      <c r="B5" s="88" t="s">
        <v>176</v>
      </c>
      <c r="C5" s="89" t="s">
        <v>236</v>
      </c>
      <c r="D5" s="99" t="s">
        <v>239</v>
      </c>
      <c r="E5" s="33"/>
      <c r="F5" s="33"/>
    </row>
    <row r="6" spans="1:6" x14ac:dyDescent="0.2">
      <c r="A6" s="85"/>
      <c r="B6" s="88" t="s">
        <v>238</v>
      </c>
      <c r="C6" s="89" t="s">
        <v>236</v>
      </c>
      <c r="D6" s="100" t="s">
        <v>237</v>
      </c>
      <c r="E6" s="33"/>
      <c r="F6" s="33"/>
    </row>
    <row r="7" spans="1:6" x14ac:dyDescent="0.2">
      <c r="A7" s="85"/>
      <c r="B7" s="33"/>
      <c r="C7" s="33"/>
      <c r="D7" s="90"/>
      <c r="E7" s="33"/>
      <c r="F7" s="33"/>
    </row>
    <row r="8" spans="1:6" x14ac:dyDescent="0.2">
      <c r="A8" s="85"/>
      <c r="B8" s="91" t="s">
        <v>168</v>
      </c>
      <c r="C8" s="89" t="s">
        <v>236</v>
      </c>
      <c r="D8" s="101">
        <v>0.19</v>
      </c>
      <c r="E8" s="33"/>
      <c r="F8" s="33"/>
    </row>
    <row r="9" spans="1:6" x14ac:dyDescent="0.2">
      <c r="A9" s="85"/>
      <c r="B9" s="91" t="s">
        <v>165</v>
      </c>
      <c r="C9" s="89" t="s">
        <v>236</v>
      </c>
      <c r="D9" s="102">
        <v>7.0000000000000007E-2</v>
      </c>
      <c r="E9" s="33"/>
      <c r="F9" s="33"/>
    </row>
    <row r="10" spans="1:6" x14ac:dyDescent="0.2">
      <c r="A10" s="92"/>
      <c r="B10" s="91" t="s">
        <v>162</v>
      </c>
      <c r="C10" s="89" t="s">
        <v>236</v>
      </c>
      <c r="D10" s="93"/>
      <c r="E10" s="94"/>
      <c r="F10" s="94"/>
    </row>
    <row r="11" spans="1:6" ht="20.100000000000001" customHeight="1" x14ac:dyDescent="0.2">
      <c r="A11" s="92"/>
      <c r="B11" s="94"/>
      <c r="C11" s="94"/>
      <c r="D11" s="95" t="s">
        <v>281</v>
      </c>
      <c r="E11" s="94"/>
      <c r="F11" s="94"/>
    </row>
    <row r="12" spans="1:6" x14ac:dyDescent="0.2">
      <c r="A12" s="92"/>
      <c r="B12" s="91" t="s">
        <v>159</v>
      </c>
      <c r="C12" s="89" t="s">
        <v>236</v>
      </c>
      <c r="D12" s="96">
        <v>2026</v>
      </c>
      <c r="E12" s="94"/>
      <c r="F12" s="94"/>
    </row>
    <row r="13" spans="1:6" x14ac:dyDescent="0.2">
      <c r="A13" s="92"/>
      <c r="B13" s="94"/>
      <c r="C13" s="94"/>
      <c r="D13" s="94"/>
      <c r="E13" s="94"/>
      <c r="F13" s="94"/>
    </row>
    <row r="14" spans="1:6" x14ac:dyDescent="0.2">
      <c r="A14" s="92"/>
      <c r="B14" s="94"/>
      <c r="C14" s="94"/>
      <c r="D14" s="94"/>
      <c r="E14" s="94"/>
      <c r="F14" s="94"/>
    </row>
    <row r="15" spans="1:6" x14ac:dyDescent="0.2">
      <c r="A15" s="92"/>
      <c r="B15" s="94"/>
      <c r="C15" s="94"/>
      <c r="D15" s="94"/>
      <c r="E15" s="94"/>
      <c r="F15" s="94"/>
    </row>
    <row r="16" spans="1:6" x14ac:dyDescent="0.2">
      <c r="A16" s="92"/>
      <c r="B16" s="94"/>
      <c r="C16" s="94"/>
      <c r="D16" s="94"/>
      <c r="E16" s="94"/>
      <c r="F16" s="94"/>
    </row>
  </sheetData>
  <sheetProtection algorithmName="SHA-512" hashValue="+bNMfMeIVH3B+c1tjAQ1awiKrOrU/a9Q6S75Cm+1dlUoOl4CIbz5WQj4RGBhiGznjQl2HuciY/MQNXQgDUp3eQ==" saltValue="KPSCKW+r6YU9BEqJJH+3XA==" spinCount="100000" sheet="1" objects="1" scenarios="1"/>
  <hyperlinks>
    <hyperlink ref="B2" location="Zentrale!A15" display="Zur Zentrale" xr:uid="{00000000-0004-0000-0200-000000000000}"/>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oddFooter>&amp;CVariante XG1307b Kassenbuch aus Sammlung XG130   © Auvista Verlag München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0"/>
  <sheetViews>
    <sheetView zoomScale="90" workbookViewId="0">
      <pane ySplit="14" topLeftCell="A15" activePane="bottomLeft" state="frozenSplit"/>
      <selection pane="bottomLeft"/>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4"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CONCATENATE("Januar ",A!D12)</f>
        <v>Januar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11"/>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13"/>
      <c r="H7" s="113"/>
      <c r="I7" s="33"/>
      <c r="J7" s="33"/>
      <c r="K7" s="88"/>
      <c r="L7" s="88"/>
      <c r="M7" s="88"/>
      <c r="N7" s="88"/>
      <c r="O7" s="88"/>
      <c r="P7" s="33"/>
    </row>
    <row r="8" spans="1:16" ht="15" customHeight="1" x14ac:dyDescent="0.2">
      <c r="A8" s="33"/>
      <c r="B8" s="33"/>
      <c r="C8" s="33"/>
      <c r="D8" s="114" t="s">
        <v>257</v>
      </c>
      <c r="E8" s="115"/>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f>
        <v>0</v>
      </c>
      <c r="F11" s="224">
        <f>SUM(F15:F26)</f>
        <v>0</v>
      </c>
      <c r="G11" s="150"/>
      <c r="H11" s="151"/>
      <c r="I11" s="151"/>
      <c r="J11" s="217"/>
      <c r="K11" s="217">
        <f>SUM(K15:K26)</f>
        <v>0</v>
      </c>
      <c r="L11" s="218">
        <f>SUM(L15:L26)</f>
        <v>0</v>
      </c>
      <c r="M11" s="218">
        <f>SUM(M15:M26)</f>
        <v>0</v>
      </c>
      <c r="N11" s="118">
        <f>SUM(N15:N26)</f>
        <v>0</v>
      </c>
      <c r="O11" s="118">
        <f>SUM(O15:O26)</f>
        <v>0</v>
      </c>
      <c r="P11" s="117"/>
    </row>
    <row r="12" spans="1:16" s="119" customFormat="1" x14ac:dyDescent="0.2">
      <c r="A12" s="117"/>
      <c r="B12" s="165"/>
      <c r="C12" s="165"/>
      <c r="D12" s="153" t="s">
        <v>253</v>
      </c>
      <c r="E12" s="219">
        <f>SUM(E15:E26)</f>
        <v>0</v>
      </c>
      <c r="F12" s="225">
        <f>SUM(F15:F26)</f>
        <v>0</v>
      </c>
      <c r="G12" s="166"/>
      <c r="H12" s="167"/>
      <c r="I12" s="167"/>
      <c r="J12" s="219"/>
      <c r="K12" s="219">
        <f>SUM(K15:K26)</f>
        <v>0</v>
      </c>
      <c r="L12" s="219">
        <f>SUM(L15:L26)</f>
        <v>0</v>
      </c>
      <c r="M12" s="219">
        <f>SUM(M15:M26)</f>
        <v>0</v>
      </c>
      <c r="N12" s="120">
        <f>SUM(N15:N26)</f>
        <v>0</v>
      </c>
      <c r="O12" s="120">
        <f>SUM(O15:O26)</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ht="63.75" x14ac:dyDescent="0.2">
      <c r="A15" s="103" t="s">
        <v>262</v>
      </c>
      <c r="B15" s="196">
        <v>1</v>
      </c>
      <c r="C15" s="197"/>
      <c r="D15" s="198" t="s">
        <v>246</v>
      </c>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t="s">
        <v>245</v>
      </c>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t="s">
        <v>244</v>
      </c>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p1lpTRvY0GJPUeCZmTD0QMj09IG2ee+zML8fKS+2EWcM1+7Bj7q/Yo8w9M59fcDzclgw9D70KqGvTK4pmdKBvQ==" saltValue="Q0AUiwlaO5Hpyt5YuwaCdQ==" spinCount="100000" sheet="1" objects="1" scenarios="1"/>
  <hyperlinks>
    <hyperlink ref="G4" location="Feb!C15" display="Feb!C15" xr:uid="{00000000-0004-0000-0300-000000000000}"/>
    <hyperlink ref="G6" location="Mrz!C15" display="Mrz!C15" xr:uid="{00000000-0004-0000-0300-000001000000}"/>
    <hyperlink ref="G8" location="Apr!C15" display="Apr!C15" xr:uid="{00000000-0004-0000-0300-000002000000}"/>
    <hyperlink ref="H2" location="Mai!C15" display="Mai!C15" xr:uid="{00000000-0004-0000-0300-000003000000}"/>
    <hyperlink ref="H4" location="Jun!C15" display="Jun!C15" xr:uid="{00000000-0004-0000-0300-000004000000}"/>
    <hyperlink ref="H6" location="Jul!C15" display="Jul!C15" xr:uid="{00000000-0004-0000-0300-000005000000}"/>
    <hyperlink ref="H8" location="Aug!C15" display="Aug!C15" xr:uid="{00000000-0004-0000-0300-000006000000}"/>
    <hyperlink ref="I2" location="Sep!C15" display="Sep!C15" xr:uid="{00000000-0004-0000-0300-000007000000}"/>
    <hyperlink ref="I4" location="Okt!C15" display="Okt!C15" xr:uid="{00000000-0004-0000-0300-000008000000}"/>
    <hyperlink ref="I6" location="Nov!C15" display="Nov!C15" xr:uid="{00000000-0004-0000-0300-000009000000}"/>
    <hyperlink ref="I8" location="Dez!C15" display="Dez!C15" xr:uid="{00000000-0004-0000-0300-00000A000000}"/>
    <hyperlink ref="F2" location="Zentrale!A15" display="Zentrale" xr:uid="{00000000-0004-0000-03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138"/>
      <c r="O1" s="138"/>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138"/>
      <c r="O2" s="139"/>
      <c r="P2" s="33"/>
    </row>
    <row r="3" spans="1:16" ht="2.1" customHeight="1" x14ac:dyDescent="0.25">
      <c r="A3" s="33"/>
      <c r="B3" s="94"/>
      <c r="C3" s="94"/>
      <c r="D3" s="163"/>
      <c r="E3" s="94"/>
      <c r="F3" s="33"/>
      <c r="G3" s="108"/>
      <c r="H3" s="109"/>
      <c r="I3" s="110"/>
      <c r="J3" s="33"/>
      <c r="K3" s="107"/>
      <c r="L3" s="107"/>
      <c r="M3" s="107"/>
      <c r="N3" s="138"/>
      <c r="O3" s="139"/>
      <c r="P3" s="33"/>
    </row>
    <row r="4" spans="1:16" ht="15" customHeight="1" x14ac:dyDescent="0.25">
      <c r="A4" s="33"/>
      <c r="B4" s="94"/>
      <c r="C4" s="94"/>
      <c r="D4" s="228" t="str">
        <f>CONCATENATE("Februar ",A!D12)</f>
        <v>Februar 2026</v>
      </c>
      <c r="E4" s="94"/>
      <c r="F4" s="33"/>
      <c r="G4" s="104" t="s">
        <v>40</v>
      </c>
      <c r="H4" s="106" t="s">
        <v>35</v>
      </c>
      <c r="I4" s="106" t="s">
        <v>29</v>
      </c>
      <c r="J4" s="33"/>
      <c r="K4" s="88"/>
      <c r="L4" s="88"/>
      <c r="M4" s="88" t="str">
        <f>IF(A!D5="","",A!D5)</f>
        <v>Zelle D5 in Blatt A überschreiben</v>
      </c>
      <c r="N4" s="138"/>
      <c r="O4" s="140"/>
      <c r="P4" s="33"/>
    </row>
    <row r="5" spans="1:16" ht="2.1" customHeight="1" x14ac:dyDescent="0.25">
      <c r="A5" s="33"/>
      <c r="B5" s="94"/>
      <c r="C5" s="94"/>
      <c r="D5" s="229"/>
      <c r="E5" s="94"/>
      <c r="F5" s="33"/>
      <c r="G5" s="111"/>
      <c r="H5" s="109"/>
      <c r="I5" s="109"/>
      <c r="J5" s="33"/>
      <c r="K5" s="88"/>
      <c r="L5" s="88"/>
      <c r="M5" s="88"/>
      <c r="N5" s="138"/>
      <c r="O5" s="140"/>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138"/>
      <c r="O6" s="140"/>
      <c r="P6" s="33"/>
    </row>
    <row r="7" spans="1:16" ht="2.1" customHeight="1" x14ac:dyDescent="0.25">
      <c r="A7" s="33"/>
      <c r="B7" s="33"/>
      <c r="C7" s="33"/>
      <c r="D7" s="112"/>
      <c r="E7" s="33"/>
      <c r="F7" s="33"/>
      <c r="G7" s="113"/>
      <c r="H7" s="113"/>
      <c r="I7" s="33"/>
      <c r="J7" s="33"/>
      <c r="K7" s="88"/>
      <c r="L7" s="88"/>
      <c r="M7" s="88"/>
      <c r="N7" s="140"/>
      <c r="O7" s="140"/>
      <c r="P7" s="33"/>
    </row>
    <row r="8" spans="1:16" ht="15" customHeight="1" x14ac:dyDescent="0.2">
      <c r="A8" s="33"/>
      <c r="B8" s="33"/>
      <c r="C8" s="33"/>
      <c r="D8" s="114" t="s">
        <v>257</v>
      </c>
      <c r="E8" s="141">
        <f>Jan!D6</f>
        <v>0</v>
      </c>
      <c r="F8" s="33"/>
      <c r="G8" s="106" t="s">
        <v>37</v>
      </c>
      <c r="H8" s="106" t="s">
        <v>32</v>
      </c>
      <c r="I8" s="106" t="s">
        <v>27</v>
      </c>
      <c r="J8" s="33"/>
      <c r="K8" s="88"/>
      <c r="L8" s="88"/>
      <c r="M8" s="88"/>
      <c r="N8" s="140"/>
      <c r="O8" s="140"/>
      <c r="P8" s="33"/>
    </row>
    <row r="9" spans="1:16" ht="15.75" x14ac:dyDescent="0.25">
      <c r="A9" s="33"/>
      <c r="B9" s="94"/>
      <c r="C9" s="94"/>
      <c r="D9" s="143"/>
      <c r="E9" s="94"/>
      <c r="F9" s="144"/>
      <c r="G9" s="144"/>
      <c r="H9" s="94"/>
      <c r="I9" s="94"/>
      <c r="J9" s="33"/>
      <c r="K9" s="88"/>
      <c r="L9" s="88"/>
      <c r="M9" s="88"/>
      <c r="N9" s="140"/>
      <c r="O9" s="140"/>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SUM(E15:E26)+Jan!E11</f>
        <v>0</v>
      </c>
      <c r="F11" s="224">
        <f>SUM(F15:F26)+Jan!F11</f>
        <v>0</v>
      </c>
      <c r="G11" s="150"/>
      <c r="H11" s="151"/>
      <c r="I11" s="151"/>
      <c r="J11" s="217"/>
      <c r="K11" s="217">
        <f>SUM(K15:K26)+Jan!K11</f>
        <v>0</v>
      </c>
      <c r="L11" s="218">
        <f>SUM(L15:L26)+Jan!L11</f>
        <v>0</v>
      </c>
      <c r="M11" s="218">
        <f>SUM(M15:M26)+Jan!M11</f>
        <v>0</v>
      </c>
      <c r="N11" s="118">
        <f>SUM(N15:N26)+Jan!N11</f>
        <v>0</v>
      </c>
      <c r="O11" s="118">
        <f>SUM(O15:O26)+Jan!O11</f>
        <v>0</v>
      </c>
      <c r="P11" s="117"/>
    </row>
    <row r="12" spans="1:16" s="119" customFormat="1" x14ac:dyDescent="0.2">
      <c r="A12" s="117"/>
      <c r="B12" s="168"/>
      <c r="C12" s="168"/>
      <c r="D12" s="153" t="s">
        <v>253</v>
      </c>
      <c r="E12" s="217">
        <f>SUM(E15:E26)+Jan!E12</f>
        <v>0</v>
      </c>
      <c r="F12" s="224">
        <f>SUM(F15:F26)+Jan!F12</f>
        <v>0</v>
      </c>
      <c r="G12" s="150"/>
      <c r="H12" s="151"/>
      <c r="I12" s="151"/>
      <c r="J12" s="217"/>
      <c r="K12" s="217">
        <f>SUM(K15:K26)+Jan!K12</f>
        <v>0</v>
      </c>
      <c r="L12" s="218">
        <f>SUM(L15:L26)+Jan!L12</f>
        <v>0</v>
      </c>
      <c r="M12" s="218">
        <f>SUM(M15:M26)+Jan!M12</f>
        <v>0</v>
      </c>
      <c r="N12" s="118">
        <f>SUM(N15:N26)+Jan!N12</f>
        <v>0</v>
      </c>
      <c r="O12" s="118">
        <f>SUM(O15:O26)+Jan!O12</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ddk9iTiHjCWy4UQjOrqkCdaMRnZJeiOJX19fmWJ0saqYzk0ZFN8tx/mMzt5uAGNp9yz7XuusXT2X8UEDkX49fg==" saltValue="rjdWA5JGNSULMREVxwneZw==" spinCount="100000" sheet="1" objects="1" scenarios="1"/>
  <hyperlinks>
    <hyperlink ref="G2" location="Jan!C15" display="Jan!C15" xr:uid="{00000000-0004-0000-0400-000000000000}"/>
    <hyperlink ref="G6" location="Mrz!C15" display="Mrz!C15" xr:uid="{00000000-0004-0000-0400-000001000000}"/>
    <hyperlink ref="G8" location="Apr!C15" display="Apr!C15" xr:uid="{00000000-0004-0000-0400-000002000000}"/>
    <hyperlink ref="H2" location="Mai!C15" display="Mai!C15" xr:uid="{00000000-0004-0000-0400-000003000000}"/>
    <hyperlink ref="H4" location="Jun!C15" display="Jun!C15" xr:uid="{00000000-0004-0000-0400-000004000000}"/>
    <hyperlink ref="H6" location="Jul!C15" display="Jul!C15" xr:uid="{00000000-0004-0000-0400-000005000000}"/>
    <hyperlink ref="H8" location="Aug!C15" display="Aug!C15" xr:uid="{00000000-0004-0000-0400-000006000000}"/>
    <hyperlink ref="I2" location="Sep!C15" display="Sep!C15" xr:uid="{00000000-0004-0000-0400-000007000000}"/>
    <hyperlink ref="I4" location="Okt!C15" display="Okt!C15" xr:uid="{00000000-0004-0000-0400-000008000000}"/>
    <hyperlink ref="I6" location="Nov!C15" display="Nov!C15" xr:uid="{00000000-0004-0000-0400-000009000000}"/>
    <hyperlink ref="I8" location="Dez!C15" display="Dez!C15" xr:uid="{00000000-0004-0000-0400-00000A000000}"/>
    <hyperlink ref="F2" location="Zentrale!A15" display="Zentrale" xr:uid="{00000000-0004-0000-04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CONCATENATE("März ",A!D12)</f>
        <v>März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4"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13"/>
      <c r="H7" s="113"/>
      <c r="I7" s="33"/>
      <c r="J7" s="33"/>
      <c r="K7" s="88"/>
      <c r="L7" s="88"/>
      <c r="M7" s="88"/>
      <c r="N7" s="88"/>
      <c r="O7" s="88"/>
      <c r="P7" s="33"/>
    </row>
    <row r="8" spans="1:16" ht="15" customHeight="1" x14ac:dyDescent="0.2">
      <c r="A8" s="33"/>
      <c r="B8" s="33"/>
      <c r="C8" s="33"/>
      <c r="D8" s="114" t="s">
        <v>257</v>
      </c>
      <c r="E8" s="115">
        <f>Feb!D6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SUM(E15:E26)+Feb!E11</f>
        <v>0</v>
      </c>
      <c r="F11" s="224">
        <f>SUM(F15:F26)+Feb!F11</f>
        <v>0</v>
      </c>
      <c r="G11" s="150"/>
      <c r="H11" s="151"/>
      <c r="I11" s="151"/>
      <c r="J11" s="217"/>
      <c r="K11" s="217">
        <f>SUM(K15:K26)+Feb!K11</f>
        <v>0</v>
      </c>
      <c r="L11" s="218">
        <f>SUM(L15:L26)+Feb!L11</f>
        <v>0</v>
      </c>
      <c r="M11" s="218">
        <f>SUM(M15:M26)+Feb!M11</f>
        <v>0</v>
      </c>
      <c r="N11" s="118">
        <f>SUM(N15:N26)+Feb!N11</f>
        <v>0</v>
      </c>
      <c r="O11" s="118">
        <f>SUM(O15:O26)+Feb!O11</f>
        <v>0</v>
      </c>
      <c r="P11" s="117"/>
    </row>
    <row r="12" spans="1:16" s="123" customFormat="1" x14ac:dyDescent="0.2">
      <c r="A12" s="121"/>
      <c r="B12" s="152"/>
      <c r="C12" s="152"/>
      <c r="D12" s="153" t="s">
        <v>253</v>
      </c>
      <c r="E12" s="217">
        <f>SUM(E15:E26)+Feb!E12</f>
        <v>0</v>
      </c>
      <c r="F12" s="224">
        <f>SUM(F15:F26)+Feb!F12</f>
        <v>0</v>
      </c>
      <c r="G12" s="150"/>
      <c r="H12" s="151"/>
      <c r="I12" s="151"/>
      <c r="J12" s="217"/>
      <c r="K12" s="217">
        <f>SUM(K15:K26)+Feb!K12</f>
        <v>0</v>
      </c>
      <c r="L12" s="218">
        <f>SUM(L15:L26)+Feb!L12</f>
        <v>0</v>
      </c>
      <c r="M12" s="218">
        <f>SUM(M15:M26)+Feb!M12</f>
        <v>0</v>
      </c>
      <c r="N12" s="137">
        <f>SUM(N15:N26)+Feb!N12</f>
        <v>0</v>
      </c>
      <c r="O12" s="137">
        <f>SUM(O15:O26)+Feb!O12</f>
        <v>0</v>
      </c>
      <c r="P12" s="121"/>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ht="63.75" x14ac:dyDescent="0.2">
      <c r="A15" s="103" t="s">
        <v>262</v>
      </c>
      <c r="B15" s="196">
        <v>1</v>
      </c>
      <c r="C15" s="197"/>
      <c r="D15" s="198" t="s">
        <v>246</v>
      </c>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t="s">
        <v>245</v>
      </c>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pPLoUmLUcBYn7Jhal4+pX2osxDTKpGXrbbod58FiBMrRKKH0e723xl94BI/E2HNl6piKNn1rExNKRBRQQgdrVg==" saltValue="ssD8jgU6ExTGVr1NpPMhOQ==" spinCount="100000" sheet="1" objects="1" scenarios="1"/>
  <hyperlinks>
    <hyperlink ref="G4" location="Feb!C15" display="Feb!C15" xr:uid="{00000000-0004-0000-0500-000000000000}"/>
    <hyperlink ref="G2" location="Jan!C15" display="Jan!C15" xr:uid="{00000000-0004-0000-0500-000001000000}"/>
    <hyperlink ref="G8" location="Apr!C15" display="Apr!C15" xr:uid="{00000000-0004-0000-0500-000002000000}"/>
    <hyperlink ref="H2" location="Mai!C15" display="Mai!C15" xr:uid="{00000000-0004-0000-0500-000003000000}"/>
    <hyperlink ref="H4" location="Jun!C15" display="Jun!C15" xr:uid="{00000000-0004-0000-0500-000004000000}"/>
    <hyperlink ref="H6" location="Jul!C15" display="Jul!C15" xr:uid="{00000000-0004-0000-0500-000005000000}"/>
    <hyperlink ref="H8" location="Aug!C15" display="Aug!C15" xr:uid="{00000000-0004-0000-0500-000006000000}"/>
    <hyperlink ref="I2" location="Sep!C15" display="Sep!C15" xr:uid="{00000000-0004-0000-0500-000007000000}"/>
    <hyperlink ref="I4" location="Okt!C15" display="Okt!C15" xr:uid="{00000000-0004-0000-0500-000008000000}"/>
    <hyperlink ref="I6" location="Nov!C15" display="Nov!C15" xr:uid="{00000000-0004-0000-0500-000009000000}"/>
    <hyperlink ref="I8" location="Dez!C15" display="Dez!C15" xr:uid="{00000000-0004-0000-0500-00000A000000}"/>
    <hyperlink ref="F2" location="Zentrale!A15" display="Zentrale" xr:uid="{00000000-0004-0000-05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CONCATENATE("April ",A!D12)</f>
        <v>April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Mrz!D6</f>
        <v>0</v>
      </c>
      <c r="F8" s="33"/>
      <c r="G8" s="104"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SUM(E15:E26)+Mrz!E11</f>
        <v>0</v>
      </c>
      <c r="F11" s="224">
        <f>SUM(F15:F26)+Mrz!F11</f>
        <v>0</v>
      </c>
      <c r="G11" s="150"/>
      <c r="H11" s="151"/>
      <c r="I11" s="151"/>
      <c r="J11" s="217"/>
      <c r="K11" s="217">
        <f>SUM(K15:K26)+Mrz!K11</f>
        <v>0</v>
      </c>
      <c r="L11" s="218">
        <f>SUM(L15:L26)+Mrz!L11</f>
        <v>0</v>
      </c>
      <c r="M11" s="218">
        <f>SUM(M15:M26)+Mrz!M11</f>
        <v>0</v>
      </c>
      <c r="N11" s="118">
        <f>SUM(N15:N26)+Mrz!N11</f>
        <v>0</v>
      </c>
      <c r="O11" s="118">
        <f>SUM(O15:O26)+Mrz!O11</f>
        <v>0</v>
      </c>
      <c r="P11" s="117"/>
    </row>
    <row r="12" spans="1:16" s="119" customFormat="1" x14ac:dyDescent="0.2">
      <c r="A12" s="117"/>
      <c r="B12" s="168"/>
      <c r="C12" s="168"/>
      <c r="D12" s="153" t="s">
        <v>258</v>
      </c>
      <c r="E12" s="217">
        <f>SUM(E15:E26)</f>
        <v>0</v>
      </c>
      <c r="F12" s="224">
        <f>SUM(F15:F26)</f>
        <v>0</v>
      </c>
      <c r="G12" s="150"/>
      <c r="H12" s="151"/>
      <c r="I12" s="151"/>
      <c r="J12" s="217"/>
      <c r="K12" s="217">
        <f>SUM(K15:K26)</f>
        <v>0</v>
      </c>
      <c r="L12" s="218">
        <f>SUM(L15:L26)</f>
        <v>0</v>
      </c>
      <c r="M12" s="218">
        <f>SUM(M15:M26)</f>
        <v>0</v>
      </c>
      <c r="N12" s="118">
        <f>SUM(N15:N26)</f>
        <v>0</v>
      </c>
      <c r="O12" s="118">
        <f>SUM(O15:O26)</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57F1gGEuwAmt8StbI+zvah4WZ6M0Gw6HY1Iw/x0iaQjx3AmDo6wMdaK4pALUs7qxzZGbhJx2lygFgW0+wGENiw==" saltValue="gManScbG+bVxCNgfsUkp6Q==" spinCount="100000" sheet="1" objects="1" scenarios="1"/>
  <hyperlinks>
    <hyperlink ref="G4" location="Feb!C15" display="Feb!C15" xr:uid="{00000000-0004-0000-0600-000000000000}"/>
    <hyperlink ref="G2" location="Jan!C15" display="Jan!C15" xr:uid="{00000000-0004-0000-0600-000001000000}"/>
    <hyperlink ref="G6" location="Mrz!C15" display="Mrz!C15" xr:uid="{00000000-0004-0000-0600-000002000000}"/>
    <hyperlink ref="H2" location="Mai!C15" display="Mai!C15" xr:uid="{00000000-0004-0000-0600-000003000000}"/>
    <hyperlink ref="H4" location="Jun!C15" display="Jun!C15" xr:uid="{00000000-0004-0000-0600-000004000000}"/>
    <hyperlink ref="H6" location="Jul!C15" display="Jul!C15" xr:uid="{00000000-0004-0000-0600-000005000000}"/>
    <hyperlink ref="H8" location="Aug!C15" display="Aug!C15" xr:uid="{00000000-0004-0000-0600-000006000000}"/>
    <hyperlink ref="I2" location="Sep!C15" display="Sep!C15" xr:uid="{00000000-0004-0000-0600-000007000000}"/>
    <hyperlink ref="I4" location="Okt!C15" display="Okt!C15" xr:uid="{00000000-0004-0000-0600-000008000000}"/>
    <hyperlink ref="I6" location="Nov!C15" display="Nov!C15" xr:uid="{00000000-0004-0000-0600-000009000000}"/>
    <hyperlink ref="I8" location="Dez!C15" display="Dez!C15" xr:uid="{00000000-0004-0000-0600-00000A000000}"/>
    <hyperlink ref="F2" location="Zentrale!A15" display="Zentrale" xr:uid="{00000000-0004-0000-06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4"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CONCATENATE("Mai ",A!D12)</f>
        <v>Mai 2026</v>
      </c>
      <c r="E4" s="94"/>
      <c r="F4" s="33"/>
      <c r="G4" s="106" t="s">
        <v>40</v>
      </c>
      <c r="H4" s="106"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Apr!D6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SUM(E15:E26)+Apr!E11</f>
        <v>0</v>
      </c>
      <c r="F11" s="224">
        <f>SUM(F15:F26)+Apr!F11</f>
        <v>0</v>
      </c>
      <c r="G11" s="150"/>
      <c r="H11" s="151"/>
      <c r="I11" s="151"/>
      <c r="J11" s="217"/>
      <c r="K11" s="217">
        <f>SUM(K15:K26)+Apr!K11</f>
        <v>0</v>
      </c>
      <c r="L11" s="218">
        <f>SUM(L15:L26)+Apr!L11</f>
        <v>0</v>
      </c>
      <c r="M11" s="218">
        <f>SUM(M15:M26)+Apr!M11</f>
        <v>0</v>
      </c>
      <c r="N11" s="118">
        <f>SUM(N15:N26)+Apr!N11</f>
        <v>0</v>
      </c>
      <c r="O11" s="118">
        <f>SUM(O15:O26)+Apr!O11</f>
        <v>0</v>
      </c>
      <c r="P11" s="117"/>
    </row>
    <row r="12" spans="1:16" s="119" customFormat="1" x14ac:dyDescent="0.2">
      <c r="A12" s="117"/>
      <c r="B12" s="168"/>
      <c r="C12" s="168"/>
      <c r="D12" s="153" t="s">
        <v>258</v>
      </c>
      <c r="E12" s="217">
        <f>SUM(E15:E26)+Apr!E12</f>
        <v>0</v>
      </c>
      <c r="F12" s="224">
        <f>SUM(F15:F26)+Apr!F12</f>
        <v>0</v>
      </c>
      <c r="G12" s="150"/>
      <c r="H12" s="151"/>
      <c r="I12" s="151"/>
      <c r="J12" s="217"/>
      <c r="K12" s="217">
        <f>SUM(K15:K26)+Apr!K12</f>
        <v>0</v>
      </c>
      <c r="L12" s="218">
        <f>SUM(L15:L26)+Apr!L12</f>
        <v>0</v>
      </c>
      <c r="M12" s="218">
        <f>SUM(M15:M26)+Apr!M12</f>
        <v>0</v>
      </c>
      <c r="N12" s="118">
        <f>SUM(N15:N26)+Apr!N12</f>
        <v>0</v>
      </c>
      <c r="O12" s="118">
        <f>SUM(O15:O26)+Apr!O12</f>
        <v>0</v>
      </c>
      <c r="P12" s="117"/>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ht="63.75" x14ac:dyDescent="0.2">
      <c r="A15" s="103" t="s">
        <v>262</v>
      </c>
      <c r="B15" s="196">
        <v>1</v>
      </c>
      <c r="C15" s="197"/>
      <c r="D15" s="198" t="s">
        <v>246</v>
      </c>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t="s">
        <v>245</v>
      </c>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Cgy8sbUrHts3vR8onvqrr1lsMg42e5DYK97HC64hGPUHcz85Ua/ZcOd1+7zK2RzxYKnvUgDX2xLnkOVvxLMR0g==" saltValue="yxDG/DDIAWd62VBY0I1H3A==" spinCount="100000" sheet="1" objects="1" scenarios="1"/>
  <hyperlinks>
    <hyperlink ref="G4" location="Feb!C15" display="Feb!C15" xr:uid="{00000000-0004-0000-0700-000000000000}"/>
    <hyperlink ref="G2" location="Jan!C15" display="Jan!C15" xr:uid="{00000000-0004-0000-0700-000001000000}"/>
    <hyperlink ref="G6" location="Mrz!C15" display="Mrz!C15" xr:uid="{00000000-0004-0000-0700-000002000000}"/>
    <hyperlink ref="G8" location="Apr!C15" display="Apr!C15" xr:uid="{00000000-0004-0000-0700-000003000000}"/>
    <hyperlink ref="H4" location="Jun!C15" display="Jun!C15" xr:uid="{00000000-0004-0000-0700-000004000000}"/>
    <hyperlink ref="H6" location="Jul!C15" display="Jul!C15" xr:uid="{00000000-0004-0000-0700-000005000000}"/>
    <hyperlink ref="H8" location="Aug!C15" display="Aug!C15" xr:uid="{00000000-0004-0000-0700-000006000000}"/>
    <hyperlink ref="I2" location="Sep!C15" display="Sep!C15" xr:uid="{00000000-0004-0000-0700-000007000000}"/>
    <hyperlink ref="I4" location="Okt!C15" display="Okt!C15" xr:uid="{00000000-0004-0000-0700-000008000000}"/>
    <hyperlink ref="I6" location="Nov!C15" display="Nov!C15" xr:uid="{00000000-0004-0000-0700-000009000000}"/>
    <hyperlink ref="I8" location="Dez!C15" display="Dez!C15" xr:uid="{00000000-0004-0000-0700-00000A000000}"/>
    <hyperlink ref="F2" location="Zentrale!A15" display="Zentrale" xr:uid="{00000000-0004-0000-07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zoomScale="90" workbookViewId="0">
      <pane ySplit="14" topLeftCell="A15" activePane="bottomLeft" state="frozenSplit"/>
      <selection activeCell="C15" sqref="C15"/>
      <selection pane="bottomLeft" activeCell="C15" sqref="C15"/>
    </sheetView>
  </sheetViews>
  <sheetFormatPr baseColWidth="10" defaultRowHeight="12.75" x14ac:dyDescent="0.2"/>
  <cols>
    <col min="1" max="1" width="1.5703125" style="64" customWidth="1"/>
    <col min="2" max="2" width="5.28515625" style="64" customWidth="1"/>
    <col min="3" max="3" width="7.5703125" style="64" customWidth="1"/>
    <col min="4" max="4" width="33.28515625" style="64" customWidth="1"/>
    <col min="5" max="5" width="11.42578125" style="64"/>
    <col min="6" max="6" width="10.7109375" style="64" customWidth="1"/>
    <col min="7" max="7" width="8.5703125" style="64" customWidth="1"/>
    <col min="8" max="8" width="13.5703125" style="64" customWidth="1"/>
    <col min="9" max="9" width="12.7109375" style="64" customWidth="1"/>
    <col min="10" max="10" width="10.7109375" style="64" customWidth="1"/>
    <col min="11" max="11" width="11" style="64" customWidth="1"/>
    <col min="12" max="13" width="8.5703125" style="64" customWidth="1"/>
    <col min="14" max="15" width="8.5703125" style="64" hidden="1" customWidth="1"/>
    <col min="16" max="16" width="1.5703125" style="64" customWidth="1"/>
    <col min="17" max="16384" width="11.42578125" style="64"/>
  </cols>
  <sheetData>
    <row r="1" spans="1:16" ht="6" customHeight="1" x14ac:dyDescent="0.2">
      <c r="A1" s="103" t="s">
        <v>262</v>
      </c>
      <c r="B1" s="33"/>
      <c r="C1" s="33"/>
      <c r="D1" s="33"/>
      <c r="E1" s="33"/>
      <c r="F1" s="33"/>
      <c r="G1" s="33"/>
      <c r="H1" s="33"/>
      <c r="I1" s="33"/>
      <c r="J1" s="33"/>
      <c r="K1" s="33"/>
      <c r="L1" s="33"/>
      <c r="M1" s="33"/>
      <c r="N1" s="33"/>
      <c r="O1" s="33"/>
      <c r="P1" s="33"/>
    </row>
    <row r="2" spans="1:16" ht="15" customHeight="1" x14ac:dyDescent="0.25">
      <c r="A2" s="33"/>
      <c r="B2" s="94"/>
      <c r="C2" s="94"/>
      <c r="D2" s="162" t="s">
        <v>255</v>
      </c>
      <c r="E2" s="94"/>
      <c r="F2" s="106" t="s">
        <v>185</v>
      </c>
      <c r="G2" s="105" t="s">
        <v>41</v>
      </c>
      <c r="H2" s="105" t="s">
        <v>36</v>
      </c>
      <c r="I2" s="106" t="s">
        <v>31</v>
      </c>
      <c r="J2" s="33"/>
      <c r="K2" s="107"/>
      <c r="L2" s="107"/>
      <c r="M2" s="88" t="str">
        <f>IF(A!D4="","",A!D4)</f>
        <v>Zelle D4 in Blatt A überschreiben</v>
      </c>
      <c r="N2" s="33"/>
      <c r="O2" s="107"/>
      <c r="P2" s="33"/>
    </row>
    <row r="3" spans="1:16" ht="2.1" customHeight="1" x14ac:dyDescent="0.25">
      <c r="A3" s="33"/>
      <c r="B3" s="94"/>
      <c r="C3" s="94"/>
      <c r="D3" s="163"/>
      <c r="E3" s="94"/>
      <c r="F3" s="33"/>
      <c r="G3" s="108"/>
      <c r="H3" s="109"/>
      <c r="I3" s="110"/>
      <c r="J3" s="33"/>
      <c r="K3" s="107"/>
      <c r="L3" s="107"/>
      <c r="M3" s="107"/>
      <c r="N3" s="33"/>
      <c r="O3" s="107"/>
      <c r="P3" s="33"/>
    </row>
    <row r="4" spans="1:16" ht="15" customHeight="1" x14ac:dyDescent="0.25">
      <c r="A4" s="33"/>
      <c r="B4" s="94"/>
      <c r="C4" s="94"/>
      <c r="D4" s="228" t="str">
        <f>CONCATENATE("Juni ",A!D12)</f>
        <v>Juni 2026</v>
      </c>
      <c r="E4" s="94"/>
      <c r="F4" s="33"/>
      <c r="G4" s="106" t="s">
        <v>40</v>
      </c>
      <c r="H4" s="104" t="s">
        <v>35</v>
      </c>
      <c r="I4" s="106" t="s">
        <v>29</v>
      </c>
      <c r="J4" s="33"/>
      <c r="K4" s="88"/>
      <c r="L4" s="88"/>
      <c r="M4" s="88" t="str">
        <f>IF(A!D5="","",A!D5)</f>
        <v>Zelle D5 in Blatt A überschreiben</v>
      </c>
      <c r="N4" s="33"/>
      <c r="O4" s="88"/>
      <c r="P4" s="33"/>
    </row>
    <row r="5" spans="1:16" ht="2.1" customHeight="1" x14ac:dyDescent="0.25">
      <c r="A5" s="33"/>
      <c r="B5" s="94"/>
      <c r="C5" s="94"/>
      <c r="D5" s="229"/>
      <c r="E5" s="94"/>
      <c r="F5" s="33"/>
      <c r="G5" s="108"/>
      <c r="H5" s="109"/>
      <c r="I5" s="109"/>
      <c r="J5" s="33"/>
      <c r="K5" s="88"/>
      <c r="L5" s="88"/>
      <c r="M5" s="88"/>
      <c r="N5" s="33"/>
      <c r="O5" s="88"/>
      <c r="P5" s="33"/>
    </row>
    <row r="6" spans="1:16" ht="15" customHeight="1" x14ac:dyDescent="0.2">
      <c r="A6" s="33"/>
      <c r="B6" s="94"/>
      <c r="C6" s="94"/>
      <c r="D6" s="230">
        <f>J13</f>
        <v>0</v>
      </c>
      <c r="E6" s="94"/>
      <c r="F6" s="33"/>
      <c r="G6" s="106" t="s">
        <v>39</v>
      </c>
      <c r="H6" s="106" t="s">
        <v>33</v>
      </c>
      <c r="I6" s="106" t="s">
        <v>28</v>
      </c>
      <c r="J6" s="33"/>
      <c r="K6" s="88"/>
      <c r="L6" s="88"/>
      <c r="M6" s="88" t="str">
        <f>IF(A!D6="","",A!D6)</f>
        <v>Zelle D6 in Blatt A überschreiben</v>
      </c>
      <c r="N6" s="33"/>
      <c r="O6" s="88"/>
      <c r="P6" s="33"/>
    </row>
    <row r="7" spans="1:16" ht="2.1" customHeight="1" x14ac:dyDescent="0.25">
      <c r="A7" s="33"/>
      <c r="B7" s="33"/>
      <c r="C7" s="33"/>
      <c r="D7" s="112"/>
      <c r="E7" s="33"/>
      <c r="F7" s="33"/>
      <c r="G7" s="108"/>
      <c r="H7" s="113"/>
      <c r="I7" s="33"/>
      <c r="J7" s="33"/>
      <c r="K7" s="88"/>
      <c r="L7" s="88"/>
      <c r="M7" s="88"/>
      <c r="N7" s="88"/>
      <c r="O7" s="88"/>
      <c r="P7" s="33"/>
    </row>
    <row r="8" spans="1:16" ht="15" customHeight="1" x14ac:dyDescent="0.2">
      <c r="A8" s="33"/>
      <c r="B8" s="33"/>
      <c r="C8" s="33"/>
      <c r="D8" s="114" t="s">
        <v>257</v>
      </c>
      <c r="E8" s="115">
        <f>Mai!D6</f>
        <v>0</v>
      </c>
      <c r="F8" s="33"/>
      <c r="G8" s="106" t="s">
        <v>37</v>
      </c>
      <c r="H8" s="106" t="s">
        <v>32</v>
      </c>
      <c r="I8" s="106" t="s">
        <v>27</v>
      </c>
      <c r="J8" s="33"/>
      <c r="K8" s="88"/>
      <c r="L8" s="88"/>
      <c r="M8" s="88"/>
      <c r="N8" s="88"/>
      <c r="O8" s="88"/>
      <c r="P8" s="33"/>
    </row>
    <row r="9" spans="1:16" ht="15.75" x14ac:dyDescent="0.25">
      <c r="A9" s="33"/>
      <c r="B9" s="94"/>
      <c r="C9" s="94"/>
      <c r="D9" s="143"/>
      <c r="E9" s="94"/>
      <c r="F9" s="144"/>
      <c r="G9" s="144"/>
      <c r="H9" s="94"/>
      <c r="I9" s="94"/>
      <c r="J9" s="33"/>
      <c r="K9" s="88"/>
      <c r="L9" s="88"/>
      <c r="M9" s="88"/>
      <c r="N9" s="88"/>
      <c r="O9" s="88"/>
      <c r="P9" s="33"/>
    </row>
    <row r="10" spans="1:16" ht="25.5" x14ac:dyDescent="0.2">
      <c r="A10" s="33"/>
      <c r="B10" s="145" t="s">
        <v>256</v>
      </c>
      <c r="C10" s="145"/>
      <c r="D10" s="146"/>
      <c r="E10" s="142" t="s">
        <v>250</v>
      </c>
      <c r="F10" s="142" t="s">
        <v>99</v>
      </c>
      <c r="G10" s="144"/>
      <c r="H10" s="94"/>
      <c r="I10" s="94"/>
      <c r="J10" s="214" t="s">
        <v>255</v>
      </c>
      <c r="K10" s="215" t="s">
        <v>247</v>
      </c>
      <c r="L10" s="216" t="str">
        <f>L14</f>
        <v>davon    19%</v>
      </c>
      <c r="M10" s="116" t="str">
        <f>M14</f>
        <v>davon         7%</v>
      </c>
      <c r="N10" s="116" t="str">
        <f>N14</f>
        <v/>
      </c>
      <c r="O10" s="116" t="str">
        <f>O14</f>
        <v>davon Sonstige</v>
      </c>
      <c r="P10" s="33"/>
    </row>
    <row r="11" spans="1:16" s="119" customFormat="1" x14ac:dyDescent="0.2">
      <c r="A11" s="117"/>
      <c r="B11" s="164"/>
      <c r="C11" s="164"/>
      <c r="D11" s="149" t="s">
        <v>254</v>
      </c>
      <c r="E11" s="217">
        <f>SUM(E15:E26)+Mai!E11</f>
        <v>0</v>
      </c>
      <c r="F11" s="224">
        <f>SUM(F15:F26)+Mai!F11</f>
        <v>0</v>
      </c>
      <c r="G11" s="150"/>
      <c r="H11" s="151"/>
      <c r="I11" s="151"/>
      <c r="J11" s="217"/>
      <c r="K11" s="217">
        <f>SUM(K15:K26)+Mai!K11</f>
        <v>0</v>
      </c>
      <c r="L11" s="218">
        <f>SUM(L15:L26)+Mai!L11</f>
        <v>0</v>
      </c>
      <c r="M11" s="218">
        <f>SUM(M15:M26)+Mai!M11</f>
        <v>0</v>
      </c>
      <c r="N11" s="118">
        <f>SUM(N15:N26)+Mai!N11</f>
        <v>0</v>
      </c>
      <c r="O11" s="118">
        <f>SUM(O15:O26)+Mai!O11</f>
        <v>0</v>
      </c>
      <c r="P11" s="117"/>
    </row>
    <row r="12" spans="1:16" s="123" customFormat="1" x14ac:dyDescent="0.2">
      <c r="A12" s="121"/>
      <c r="B12" s="152"/>
      <c r="C12" s="152"/>
      <c r="D12" s="153" t="s">
        <v>258</v>
      </c>
      <c r="E12" s="217">
        <f>SUM(E15:E26)+Mai!E12</f>
        <v>0</v>
      </c>
      <c r="F12" s="224">
        <f>SUM(F15:F26)+Mai!F12</f>
        <v>0</v>
      </c>
      <c r="G12" s="150"/>
      <c r="H12" s="151"/>
      <c r="I12" s="151"/>
      <c r="J12" s="217"/>
      <c r="K12" s="217">
        <f>SUM(K15:K26)+Mai!K12</f>
        <v>0</v>
      </c>
      <c r="L12" s="218">
        <f>SUM(L15:L26)+Mai!L12</f>
        <v>0</v>
      </c>
      <c r="M12" s="218">
        <f>SUM(M15:M26)+Mai!M12</f>
        <v>0</v>
      </c>
      <c r="N12" s="137">
        <f>SUM(N15:N26)+Mai!N12</f>
        <v>0</v>
      </c>
      <c r="O12" s="137">
        <f>SUM(O15:O26)+Mai!O12</f>
        <v>0</v>
      </c>
      <c r="P12" s="121"/>
    </row>
    <row r="13" spans="1:16" s="123" customFormat="1" x14ac:dyDescent="0.2">
      <c r="A13" s="121"/>
      <c r="B13" s="147" t="str">
        <f>IF(COUNTA(E15:$E$26,F15:$F$26)&lt;1,"",COUNT(B15:B26))</f>
        <v/>
      </c>
      <c r="C13" s="147"/>
      <c r="D13" s="154" t="s">
        <v>252</v>
      </c>
      <c r="E13" s="122">
        <f>SUM(E15:E26)</f>
        <v>0</v>
      </c>
      <c r="F13" s="226">
        <f>SUM(F15:F26)</f>
        <v>0</v>
      </c>
      <c r="G13" s="155"/>
      <c r="H13" s="147"/>
      <c r="I13" s="147"/>
      <c r="J13" s="122">
        <f>IF(COUNTA(E13,F13)&lt;1,"",E13-F13+E8)</f>
        <v>0</v>
      </c>
      <c r="K13" s="122">
        <f>SUM(K15:K26)</f>
        <v>0</v>
      </c>
      <c r="L13" s="122">
        <f>SUM(L15:L26)</f>
        <v>0</v>
      </c>
      <c r="M13" s="122">
        <f>SUM(M15:M26)</f>
        <v>0</v>
      </c>
      <c r="N13" s="122">
        <f>SUM(N15:N26)</f>
        <v>0</v>
      </c>
      <c r="O13" s="122">
        <f>SUM(O15:O26)</f>
        <v>0</v>
      </c>
      <c r="P13" s="121"/>
    </row>
    <row r="14" spans="1:16" ht="25.5" x14ac:dyDescent="0.2">
      <c r="A14" s="33"/>
      <c r="B14" s="156" t="s">
        <v>251</v>
      </c>
      <c r="C14" s="157" t="s">
        <v>111</v>
      </c>
      <c r="D14" s="158" t="s">
        <v>107</v>
      </c>
      <c r="E14" s="159" t="s">
        <v>250</v>
      </c>
      <c r="F14" s="159" t="s">
        <v>99</v>
      </c>
      <c r="G14" s="159" t="s">
        <v>249</v>
      </c>
      <c r="H14" s="160" t="s">
        <v>248</v>
      </c>
      <c r="I14" s="161" t="s">
        <v>85</v>
      </c>
      <c r="J14" s="220" t="s">
        <v>81</v>
      </c>
      <c r="K14" s="221" t="s">
        <v>247</v>
      </c>
      <c r="L14" s="222" t="str">
        <f>IF(A!D8="","",CONCATENATE("davon    ",A!D8*100,"%"))</f>
        <v>davon    19%</v>
      </c>
      <c r="M14" s="124" t="str">
        <f>IF(A!D9="","",CONCATENATE("davon         ",A!D9*100,"%"))</f>
        <v>davon         7%</v>
      </c>
      <c r="N14" s="124" t="str">
        <f>IF(A!D10="","",CONCATENATE("davon         ",A!D10*100,"%"))</f>
        <v/>
      </c>
      <c r="O14" s="124" t="s">
        <v>65</v>
      </c>
      <c r="P14" s="33"/>
    </row>
    <row r="15" spans="1:16" x14ac:dyDescent="0.2">
      <c r="A15" s="103" t="s">
        <v>262</v>
      </c>
      <c r="B15" s="196">
        <v>1</v>
      </c>
      <c r="C15" s="197"/>
      <c r="D15" s="198"/>
      <c r="E15" s="199"/>
      <c r="F15" s="200"/>
      <c r="G15" s="201"/>
      <c r="H15" s="202"/>
      <c r="I15" s="202"/>
      <c r="J15" s="210" t="str">
        <f>IF(COUNTA(E15:$E$26,F15:$F$26)&lt;1,"",IF(COUNTA(E15,F15)&lt;1,E8,IF(E8="",E15-F15,E8+E15-F15)))</f>
        <v/>
      </c>
      <c r="K15" s="211" t="str">
        <f t="shared" ref="K15:K26" si="0">IF(F15="",IF(E15="","",IF(G15="","% fehlt",-(E15-E15/(1+G15)))),IF(G15="","% fehlt",(F15-F15/(1+G15))))</f>
        <v/>
      </c>
      <c r="L15" s="223" t="str">
        <f>IF(K15="","",IF(G15=A!$D$8,K15,""))</f>
        <v/>
      </c>
      <c r="M15" s="223" t="str">
        <f>IF(K15="","",IF(G15=A!$D$9,K15,""))</f>
        <v/>
      </c>
      <c r="N15" s="127" t="str">
        <f>IF(K15="","",IF(G15=A!$D$10,K15,""))</f>
        <v/>
      </c>
      <c r="O15" s="128" t="str">
        <f>IF(K15="","",IF(G15=A!$D$10,"",IF(G15=A!$D$9,"",IF(G15=A!$D$8,"",IF(K15=0,"",K15)))))</f>
        <v/>
      </c>
      <c r="P15" s="33"/>
    </row>
    <row r="16" spans="1:16" x14ac:dyDescent="0.2">
      <c r="A16" s="33"/>
      <c r="B16" s="203" t="str">
        <f>IF(COUNTA(E16:$E$26,F16:$F$26)&lt;1,"",IF(COUNTA(E16,F16)&lt;1,"",B$15+1))</f>
        <v/>
      </c>
      <c r="C16" s="197"/>
      <c r="D16" s="198"/>
      <c r="E16" s="199"/>
      <c r="F16" s="200"/>
      <c r="G16" s="201"/>
      <c r="H16" s="202"/>
      <c r="I16" s="202"/>
      <c r="J16" s="210" t="str">
        <f>IF(COUNTA(E16:$E$26,F16:$F$26)&lt;1,"",IF(COUNTA(E16,F16)&lt;1,J15,IF(J15="",E16-F16,J15+E16-F16)))</f>
        <v/>
      </c>
      <c r="K16" s="211" t="str">
        <f t="shared" si="0"/>
        <v/>
      </c>
      <c r="L16" s="212" t="str">
        <f>IF(K16="","",IF(G16=A!$D$8,K16,""))</f>
        <v/>
      </c>
      <c r="M16" s="212" t="str">
        <f>IF(K16="","",IF(G16=A!$D$9,K16,""))</f>
        <v/>
      </c>
      <c r="N16" s="130" t="str">
        <f>IF(K16="","",IF(G16=A!$D$10,K16,""))</f>
        <v/>
      </c>
      <c r="O16" s="128" t="str">
        <f>IF(K16="","",IF(G16=A!$D$10,"",IF(G16=A!$D$9,"",IF(G16=A!$D$8,"",IF(K16=0,"",K16)))))</f>
        <v/>
      </c>
      <c r="P16" s="33"/>
    </row>
    <row r="17" spans="1:16" x14ac:dyDescent="0.2">
      <c r="A17" s="33"/>
      <c r="B17" s="203" t="str">
        <f>IF(COUNTA(E17:$E$26,F17:$F$26)&lt;1,"",IF(COUNTA(E17,F17)&lt;1,"",B$15+2))</f>
        <v/>
      </c>
      <c r="C17" s="197"/>
      <c r="D17" s="198"/>
      <c r="E17" s="199"/>
      <c r="F17" s="200"/>
      <c r="G17" s="201"/>
      <c r="H17" s="202"/>
      <c r="I17" s="202"/>
      <c r="J17" s="210" t="str">
        <f>IF(COUNTA(E17:$E$26,F17:$F$26)&lt;1,"",IF(COUNTA(E17,F17)&lt;1,J16,IF(J16="",E17-F17,J16+E17-F17)))</f>
        <v/>
      </c>
      <c r="K17" s="211" t="str">
        <f t="shared" si="0"/>
        <v/>
      </c>
      <c r="L17" s="212" t="str">
        <f>IF(K17="","",IF(G17=A!$D$8,K17,""))</f>
        <v/>
      </c>
      <c r="M17" s="212" t="str">
        <f>IF(K17="","",IF(G17=A!$D$9,K17,""))</f>
        <v/>
      </c>
      <c r="N17" s="130" t="str">
        <f>IF(K17="","",IF(G17=A!$D$10,K17,""))</f>
        <v/>
      </c>
      <c r="O17" s="128" t="str">
        <f>IF(K17="","",IF(G17=A!$D$10,"",IF(G17=A!$D$9,"",IF(G17=A!$D$8,"",IF(K17=0,"",K17)))))</f>
        <v/>
      </c>
      <c r="P17" s="33"/>
    </row>
    <row r="18" spans="1:16" x14ac:dyDescent="0.2">
      <c r="A18" s="33"/>
      <c r="B18" s="203" t="str">
        <f>IF(COUNTA(E18:$E$26,F18:$F$26)&lt;1,"",IF(COUNTA(E18,F18)&lt;1,"",B$15+3))</f>
        <v/>
      </c>
      <c r="C18" s="197"/>
      <c r="D18" s="198"/>
      <c r="E18" s="199"/>
      <c r="F18" s="200"/>
      <c r="G18" s="201"/>
      <c r="H18" s="202"/>
      <c r="I18" s="202"/>
      <c r="J18" s="210" t="str">
        <f>IF(COUNTA(E18:$E$26,F18:$F$26)&lt;1,"",IF(COUNTA(E18,F18)&lt;1,J17,IF(J17="",E18-F18,J17+E18-F18)))</f>
        <v/>
      </c>
      <c r="K18" s="211" t="str">
        <f t="shared" si="0"/>
        <v/>
      </c>
      <c r="L18" s="212" t="str">
        <f>IF(K18="","",IF(G18=A!$D$8,K18,""))</f>
        <v/>
      </c>
      <c r="M18" s="212" t="str">
        <f>IF(K18="","",IF(G18=A!$D$9,K18,""))</f>
        <v/>
      </c>
      <c r="N18" s="130" t="str">
        <f>IF(K18="","",IF(G18=A!$D$10,K18,""))</f>
        <v/>
      </c>
      <c r="O18" s="128" t="str">
        <f>IF(K18="","",IF(G18=A!$D$10,"",IF(G18=A!$D$9,"",IF(G18=A!$D$8,"",IF(K18=0,"",K18)))))</f>
        <v/>
      </c>
      <c r="P18" s="33"/>
    </row>
    <row r="19" spans="1:16" x14ac:dyDescent="0.2">
      <c r="A19" s="33"/>
      <c r="B19" s="203" t="str">
        <f>IF(COUNTA(E19:$E$26,F19:$F$26)&lt;1,"",IF(COUNTA(E19,F19)&lt;1,"",B$15+4))</f>
        <v/>
      </c>
      <c r="C19" s="197"/>
      <c r="D19" s="198"/>
      <c r="E19" s="199"/>
      <c r="F19" s="200"/>
      <c r="G19" s="201"/>
      <c r="H19" s="202"/>
      <c r="I19" s="202"/>
      <c r="J19" s="210" t="str">
        <f>IF(COUNTA(E19:$E$26,F19:$F$26)&lt;1,"",IF(COUNTA(E19,F19)&lt;1,J18,IF(J18="",E19-F19,J18+E19-F19)))</f>
        <v/>
      </c>
      <c r="K19" s="211" t="str">
        <f t="shared" si="0"/>
        <v/>
      </c>
      <c r="L19" s="212" t="str">
        <f>IF(K19="","",IF(G19=A!$D$8,K19,""))</f>
        <v/>
      </c>
      <c r="M19" s="212" t="str">
        <f>IF(K19="","",IF(G19=A!$D$9,K19,""))</f>
        <v/>
      </c>
      <c r="N19" s="130" t="str">
        <f>IF(K19="","",IF(G19=A!$D$10,K19,""))</f>
        <v/>
      </c>
      <c r="O19" s="128" t="str">
        <f>IF(K19="","",IF(G19=A!$D$10,"",IF(G19=A!$D$9,"",IF(G19=A!$D$8,"",IF(K19=0,"",K19)))))</f>
        <v/>
      </c>
      <c r="P19" s="33"/>
    </row>
    <row r="20" spans="1:16" x14ac:dyDescent="0.2">
      <c r="A20" s="33"/>
      <c r="B20" s="203" t="str">
        <f>IF(COUNTA(E20:$E$26,F20:$F$26)&lt;1,"",IF(COUNTA(E20,F20)&lt;1,"",B$15+5))</f>
        <v/>
      </c>
      <c r="C20" s="197"/>
      <c r="D20" s="198"/>
      <c r="E20" s="199"/>
      <c r="F20" s="200"/>
      <c r="G20" s="201"/>
      <c r="H20" s="202"/>
      <c r="I20" s="202"/>
      <c r="J20" s="210" t="str">
        <f>IF(COUNTA(E20:$E$26,F20:$F$26)&lt;1,"",IF(COUNTA(E20,F20)&lt;1,J19,IF(J19="",E20-F20,J19+E20-F20)))</f>
        <v/>
      </c>
      <c r="K20" s="211" t="str">
        <f t="shared" si="0"/>
        <v/>
      </c>
      <c r="L20" s="212" t="str">
        <f>IF(K20="","",IF(G20=A!$D$8,K20,""))</f>
        <v/>
      </c>
      <c r="M20" s="212" t="str">
        <f>IF(K20="","",IF(G20=A!$D$9,K20,""))</f>
        <v/>
      </c>
      <c r="N20" s="130" t="str">
        <f>IF(K20="","",IF(G20=A!$D$10,K20,""))</f>
        <v/>
      </c>
      <c r="O20" s="128" t="str">
        <f>IF(K20="","",IF(G20=A!$D$10,"",IF(G20=A!$D$9,"",IF(G20=A!$D$8,"",IF(K20=0,"",K20)))))</f>
        <v/>
      </c>
      <c r="P20" s="33"/>
    </row>
    <row r="21" spans="1:16" x14ac:dyDescent="0.2">
      <c r="A21" s="33"/>
      <c r="B21" s="203" t="str">
        <f>IF(COUNTA(E21:$E$26,F21:$F$26)&lt;1,"",IF(COUNTA(E21,F21)&lt;1,"",B$15+6))</f>
        <v/>
      </c>
      <c r="C21" s="197"/>
      <c r="D21" s="198"/>
      <c r="E21" s="199"/>
      <c r="F21" s="200"/>
      <c r="G21" s="201"/>
      <c r="H21" s="202"/>
      <c r="I21" s="202"/>
      <c r="J21" s="210" t="str">
        <f>IF(COUNTA(E21:$E$26,F21:$F$26)&lt;1,"",IF(COUNTA(E21,F21)&lt;1,J20,IF(J20="",E21-F21,J20+E21-F21)))</f>
        <v/>
      </c>
      <c r="K21" s="211" t="str">
        <f t="shared" si="0"/>
        <v/>
      </c>
      <c r="L21" s="212" t="str">
        <f>IF(K21="","",IF(G21=A!$D$8,K21,""))</f>
        <v/>
      </c>
      <c r="M21" s="212" t="str">
        <f>IF(K21="","",IF(G21=A!$D$9,K21,""))</f>
        <v/>
      </c>
      <c r="N21" s="130" t="str">
        <f>IF(K21="","",IF(G21=A!$D$10,K21,""))</f>
        <v/>
      </c>
      <c r="O21" s="128" t="str">
        <f>IF(K21="","",IF(G21=A!$D$10,"",IF(G21=A!$D$9,"",IF(G21=A!$D$8,"",IF(K21=0,"",K21)))))</f>
        <v/>
      </c>
      <c r="P21" s="33"/>
    </row>
    <row r="22" spans="1:16" x14ac:dyDescent="0.2">
      <c r="A22" s="33"/>
      <c r="B22" s="203" t="str">
        <f>IF(COUNTA(E22:$E$26,F22:$F$26)&lt;1,"",IF(COUNTA(E22,F22)&lt;1,"",B$15+7))</f>
        <v/>
      </c>
      <c r="C22" s="197"/>
      <c r="D22" s="198"/>
      <c r="E22" s="199"/>
      <c r="F22" s="200"/>
      <c r="G22" s="201"/>
      <c r="H22" s="202"/>
      <c r="I22" s="202"/>
      <c r="J22" s="210" t="str">
        <f>IF(COUNTA(E22:$E$26,F22:$F$26)&lt;1,"",IF(COUNTA(E22,F22)&lt;1,J21,IF(J21="",E22-F22,J21+E22-F22)))</f>
        <v/>
      </c>
      <c r="K22" s="211" t="str">
        <f t="shared" si="0"/>
        <v/>
      </c>
      <c r="L22" s="212" t="str">
        <f>IF(K22="","",IF(G22=A!$D$8,K22,""))</f>
        <v/>
      </c>
      <c r="M22" s="212" t="str">
        <f>IF(K22="","",IF(G22=A!$D$9,K22,""))</f>
        <v/>
      </c>
      <c r="N22" s="130" t="str">
        <f>IF(K22="","",IF(G22=A!$D$10,K22,""))</f>
        <v/>
      </c>
      <c r="O22" s="128" t="str">
        <f>IF(K22="","",IF(G22=A!$D$10,"",IF(G22=A!$D$9,"",IF(G22=A!$D$8,"",IF(K22=0,"",K22)))))</f>
        <v/>
      </c>
      <c r="P22" s="33"/>
    </row>
    <row r="23" spans="1:16" x14ac:dyDescent="0.2">
      <c r="A23" s="33"/>
      <c r="B23" s="203" t="str">
        <f>IF(COUNTA(E23:$E$26,F23:$F$26)&lt;1,"",IF(COUNTA(E23,F23)&lt;1,"",B$15+8))</f>
        <v/>
      </c>
      <c r="C23" s="197"/>
      <c r="D23" s="198"/>
      <c r="E23" s="199"/>
      <c r="F23" s="200"/>
      <c r="G23" s="201"/>
      <c r="H23" s="202"/>
      <c r="I23" s="202"/>
      <c r="J23" s="210" t="str">
        <f>IF(COUNTA(E23:$E$26,F23:$F$26)&lt;1,"",IF(COUNTA(E23,F23)&lt;1,J22,IF(J22="",E23-F23,J22+E23-F23)))</f>
        <v/>
      </c>
      <c r="K23" s="211" t="str">
        <f t="shared" si="0"/>
        <v/>
      </c>
      <c r="L23" s="212" t="str">
        <f>IF(K23="","",IF(G23=A!$D$8,K23,""))</f>
        <v/>
      </c>
      <c r="M23" s="212" t="str">
        <f>IF(K23="","",IF(G23=A!$D$9,K23,""))</f>
        <v/>
      </c>
      <c r="N23" s="130" t="str">
        <f>IF(K23="","",IF(G23=A!$D$10,K23,""))</f>
        <v/>
      </c>
      <c r="O23" s="128" t="str">
        <f>IF(K23="","",IF(G23=A!$D$10,"",IF(G23=A!$D$9,"",IF(G23=A!$D$8,"",IF(K23=0,"",K23)))))</f>
        <v/>
      </c>
      <c r="P23" s="33"/>
    </row>
    <row r="24" spans="1:16" x14ac:dyDescent="0.2">
      <c r="A24" s="33"/>
      <c r="B24" s="203" t="str">
        <f>IF(COUNTA(E24:$E$26,F24:$F$26)&lt;1,"",IF(COUNTA(E24,F24)&lt;1,"",B$15+9))</f>
        <v/>
      </c>
      <c r="C24" s="197"/>
      <c r="D24" s="198"/>
      <c r="E24" s="199"/>
      <c r="F24" s="200"/>
      <c r="G24" s="201"/>
      <c r="H24" s="202"/>
      <c r="I24" s="202"/>
      <c r="J24" s="210" t="str">
        <f>IF(COUNTA(E24:$E$26,F24:$F$26)&lt;1,"",IF(COUNTA(E24,F24)&lt;1,J23,IF(J23="",E24-F24,J23+E24-F24)))</f>
        <v/>
      </c>
      <c r="K24" s="211" t="str">
        <f t="shared" si="0"/>
        <v/>
      </c>
      <c r="L24" s="212" t="str">
        <f>IF(K24="","",IF(G24=A!$D$8,K24,""))</f>
        <v/>
      </c>
      <c r="M24" s="212" t="str">
        <f>IF(K24="","",IF(G24=A!$D$9,K24,""))</f>
        <v/>
      </c>
      <c r="N24" s="130" t="str">
        <f>IF(K24="","",IF(G24=A!$D$10,K24,""))</f>
        <v/>
      </c>
      <c r="O24" s="128" t="str">
        <f>IF(K24="","",IF(G24=A!$D$10,"",IF(G24=A!$D$9,"",IF(G24=A!$D$8,"",IF(K24=0,"",K24)))))</f>
        <v/>
      </c>
      <c r="P24" s="33"/>
    </row>
    <row r="25" spans="1:16" x14ac:dyDescent="0.2">
      <c r="A25" s="33"/>
      <c r="B25" s="203" t="str">
        <f>IF(COUNTA(E25:$E$26,F25:$F$26)&lt;1,"",IF(COUNTA(E25,F25)&lt;1,"",B$15+10))</f>
        <v/>
      </c>
      <c r="C25" s="197"/>
      <c r="D25" s="198"/>
      <c r="E25" s="199"/>
      <c r="F25" s="200"/>
      <c r="G25" s="201"/>
      <c r="H25" s="202"/>
      <c r="I25" s="202"/>
      <c r="J25" s="210" t="str">
        <f>IF(COUNTA(E25:$E$26,F25:$F$26)&lt;1,"",IF(COUNTA(E25,F25)&lt;1,J24,IF(J24="",E25-F25,J24+E25-F25)))</f>
        <v/>
      </c>
      <c r="K25" s="211" t="str">
        <f t="shared" si="0"/>
        <v/>
      </c>
      <c r="L25" s="212" t="str">
        <f>IF(K25="","",IF(G25=A!$D$8,K25,""))</f>
        <v/>
      </c>
      <c r="M25" s="212" t="str">
        <f>IF(K25="","",IF(G25=A!$D$9,K25,""))</f>
        <v/>
      </c>
      <c r="N25" s="130" t="str">
        <f>IF(K25="","",IF(G25=A!$D$10,K25,""))</f>
        <v/>
      </c>
      <c r="O25" s="128" t="str">
        <f>IF(K25="","",IF(G25=A!$D$10,"",IF(G25=A!$D$9,"",IF(G25=A!$D$8,"",IF(K25=0,"",K25)))))</f>
        <v/>
      </c>
      <c r="P25" s="33"/>
    </row>
    <row r="26" spans="1:16" ht="13.5" thickBot="1" x14ac:dyDescent="0.25">
      <c r="A26" s="131"/>
      <c r="B26" s="227" t="str">
        <f>IF(COUNTA(E26:$E$26,F26:$F$26)&lt;1,"",IF(COUNTA(E26,F26)&lt;1,"",B$15+11))</f>
        <v/>
      </c>
      <c r="C26" s="197"/>
      <c r="D26" s="198"/>
      <c r="E26" s="199"/>
      <c r="F26" s="200"/>
      <c r="G26" s="201"/>
      <c r="H26" s="202"/>
      <c r="I26" s="202"/>
      <c r="J26" s="210" t="str">
        <f>IF(COUNTA(E26:$E$26,F26:$F$26)&lt;1,"",IF(COUNTA(E26,F26)&lt;1,J25,IF(J25="",E26-F26,J25+E26-F26)))</f>
        <v/>
      </c>
      <c r="K26" s="211" t="str">
        <f t="shared" si="0"/>
        <v/>
      </c>
      <c r="L26" s="212" t="str">
        <f>IF(K26="","",IF(G26=A!$D$8,K26,""))</f>
        <v/>
      </c>
      <c r="M26" s="212" t="str">
        <f>IF(K26="","",IF(G26=A!$D$9,K26,""))</f>
        <v/>
      </c>
      <c r="N26" s="130" t="str">
        <f>IF(K26="","",IF(G26=A!$D$10,K26,""))</f>
        <v/>
      </c>
      <c r="O26" s="128" t="str">
        <f>IF(K26="","",IF(G26=A!$D$10,"",IF(G26=A!$D$9,"",IF(G26=A!$D$8,"",IF(K26=0,"",K26)))))</f>
        <v/>
      </c>
      <c r="P26" s="33"/>
    </row>
    <row r="27" spans="1:16" x14ac:dyDescent="0.2">
      <c r="A27" s="33"/>
      <c r="B27" s="203"/>
      <c r="C27" s="204"/>
      <c r="D27" s="205" t="s">
        <v>243</v>
      </c>
      <c r="E27" s="206"/>
      <c r="F27" s="207"/>
      <c r="G27" s="208"/>
      <c r="H27" s="209"/>
      <c r="I27" s="209"/>
      <c r="J27" s="210"/>
      <c r="K27" s="211"/>
      <c r="L27" s="212"/>
      <c r="M27" s="212"/>
      <c r="N27" s="130"/>
      <c r="O27" s="128"/>
      <c r="P27" s="33"/>
    </row>
    <row r="28" spans="1:16" x14ac:dyDescent="0.2">
      <c r="A28" s="33"/>
      <c r="B28" s="129"/>
      <c r="C28" s="132"/>
      <c r="D28" s="136"/>
      <c r="E28" s="133"/>
      <c r="F28" s="134"/>
      <c r="G28" s="135"/>
      <c r="H28" s="81"/>
      <c r="I28" s="81"/>
      <c r="J28" s="125"/>
      <c r="K28" s="126"/>
      <c r="L28" s="130"/>
      <c r="M28" s="130"/>
      <c r="N28" s="130"/>
      <c r="O28" s="128"/>
      <c r="P28" s="33"/>
    </row>
    <row r="29" spans="1:16" x14ac:dyDescent="0.2">
      <c r="A29" s="33"/>
      <c r="B29" s="129"/>
      <c r="C29" s="132"/>
      <c r="D29" s="136"/>
      <c r="E29" s="133"/>
      <c r="F29" s="134"/>
      <c r="G29" s="135"/>
      <c r="H29" s="81"/>
      <c r="J29" s="125"/>
      <c r="K29" s="126"/>
      <c r="L29" s="130"/>
      <c r="M29" s="130"/>
      <c r="N29" s="130"/>
      <c r="O29" s="128"/>
      <c r="P29" s="33"/>
    </row>
    <row r="30" spans="1:16" x14ac:dyDescent="0.2">
      <c r="A30" s="33"/>
      <c r="B30" s="129"/>
      <c r="C30" s="132"/>
      <c r="D30" s="136"/>
      <c r="E30" s="133"/>
      <c r="F30" s="134"/>
      <c r="G30" s="135"/>
      <c r="H30" s="81"/>
      <c r="I30" s="81"/>
      <c r="J30" s="125"/>
      <c r="K30" s="126"/>
      <c r="L30" s="130"/>
      <c r="M30" s="130"/>
      <c r="N30" s="130"/>
      <c r="O30" s="128"/>
      <c r="P30" s="33"/>
    </row>
    <row r="31" spans="1:16" x14ac:dyDescent="0.2">
      <c r="A31" s="33"/>
      <c r="B31" s="129"/>
      <c r="C31" s="132"/>
      <c r="D31" s="136"/>
      <c r="E31" s="133"/>
      <c r="F31" s="134"/>
      <c r="G31" s="135"/>
      <c r="H31" s="81"/>
      <c r="I31" s="81"/>
      <c r="J31" s="125"/>
      <c r="K31" s="126"/>
      <c r="L31" s="130"/>
      <c r="M31" s="130"/>
      <c r="N31" s="130"/>
      <c r="O31" s="128"/>
      <c r="P31" s="33"/>
    </row>
    <row r="32" spans="1:16" x14ac:dyDescent="0.2">
      <c r="A32" s="33"/>
      <c r="B32" s="129"/>
      <c r="C32" s="132"/>
      <c r="D32" s="136"/>
      <c r="E32" s="133"/>
      <c r="F32" s="134"/>
      <c r="G32" s="135"/>
      <c r="H32" s="81"/>
      <c r="I32" s="81"/>
      <c r="J32" s="125"/>
      <c r="K32" s="126"/>
      <c r="L32" s="130"/>
      <c r="M32" s="130"/>
      <c r="N32" s="130"/>
      <c r="O32" s="128"/>
      <c r="P32" s="33"/>
    </row>
    <row r="33" spans="1:16" x14ac:dyDescent="0.2">
      <c r="A33" s="33"/>
      <c r="B33" s="129"/>
      <c r="C33" s="132"/>
      <c r="D33" s="136"/>
      <c r="E33" s="133"/>
      <c r="F33" s="134"/>
      <c r="G33" s="135"/>
      <c r="H33" s="81"/>
      <c r="I33" s="81"/>
      <c r="J33" s="125"/>
      <c r="K33" s="126"/>
      <c r="L33" s="130"/>
      <c r="M33" s="130"/>
      <c r="N33" s="130"/>
      <c r="O33" s="128"/>
      <c r="P33" s="33"/>
    </row>
    <row r="34" spans="1:16" x14ac:dyDescent="0.2">
      <c r="A34" s="33"/>
      <c r="B34" s="129"/>
      <c r="C34" s="132"/>
      <c r="D34" s="136"/>
      <c r="E34" s="133"/>
      <c r="F34" s="134"/>
      <c r="G34" s="135"/>
      <c r="H34" s="81"/>
      <c r="I34" s="81"/>
      <c r="J34" s="125"/>
      <c r="K34" s="126"/>
      <c r="L34" s="130"/>
      <c r="M34" s="130"/>
      <c r="N34" s="130"/>
      <c r="O34" s="128"/>
      <c r="P34" s="33"/>
    </row>
    <row r="35" spans="1:16" x14ac:dyDescent="0.2">
      <c r="A35" s="33"/>
      <c r="B35" s="129"/>
      <c r="C35" s="132"/>
      <c r="D35" s="136"/>
      <c r="E35" s="133"/>
      <c r="F35" s="134"/>
      <c r="G35" s="135"/>
      <c r="H35" s="81"/>
      <c r="I35" s="81"/>
      <c r="J35" s="125"/>
      <c r="K35" s="126"/>
      <c r="L35" s="130"/>
      <c r="M35" s="130"/>
      <c r="N35" s="130"/>
      <c r="O35" s="128"/>
      <c r="P35" s="33"/>
    </row>
    <row r="36" spans="1:16" x14ac:dyDescent="0.2">
      <c r="A36" s="33"/>
      <c r="B36" s="129"/>
      <c r="C36" s="132"/>
      <c r="D36" s="136"/>
      <c r="E36" s="133"/>
      <c r="F36" s="134"/>
      <c r="G36" s="135"/>
      <c r="H36" s="81"/>
      <c r="I36" s="81"/>
      <c r="J36" s="125"/>
      <c r="K36" s="126"/>
      <c r="L36" s="130"/>
      <c r="M36" s="130"/>
      <c r="N36" s="130"/>
      <c r="O36" s="128"/>
      <c r="P36" s="33"/>
    </row>
    <row r="37" spans="1:16" x14ac:dyDescent="0.2">
      <c r="A37" s="33"/>
      <c r="B37" s="129"/>
      <c r="C37" s="132"/>
      <c r="D37" s="136"/>
      <c r="E37" s="133"/>
      <c r="F37" s="134"/>
      <c r="G37" s="135"/>
      <c r="H37" s="81"/>
      <c r="I37" s="81"/>
      <c r="J37" s="125"/>
      <c r="K37" s="126"/>
      <c r="L37" s="130"/>
      <c r="M37" s="130"/>
      <c r="N37" s="130"/>
      <c r="O37" s="128"/>
      <c r="P37" s="33"/>
    </row>
    <row r="38" spans="1:16" x14ac:dyDescent="0.2">
      <c r="A38" s="33"/>
      <c r="B38" s="129"/>
      <c r="C38" s="132"/>
      <c r="D38" s="136"/>
      <c r="E38" s="133"/>
      <c r="F38" s="134"/>
      <c r="G38" s="135"/>
      <c r="H38" s="81"/>
      <c r="I38" s="81"/>
      <c r="J38" s="125"/>
      <c r="K38" s="126"/>
      <c r="L38" s="130"/>
      <c r="M38" s="130"/>
      <c r="N38" s="130"/>
      <c r="O38" s="128"/>
      <c r="P38" s="33"/>
    </row>
    <row r="39" spans="1:16" x14ac:dyDescent="0.2">
      <c r="A39" s="33"/>
      <c r="B39" s="129"/>
      <c r="C39" s="132"/>
      <c r="D39" s="136"/>
      <c r="E39" s="133"/>
      <c r="F39" s="134"/>
      <c r="G39" s="135"/>
      <c r="H39" s="81"/>
      <c r="I39" s="81"/>
      <c r="J39" s="125"/>
      <c r="K39" s="126"/>
      <c r="L39" s="130"/>
      <c r="M39" s="130"/>
      <c r="N39" s="130"/>
      <c r="O39" s="128"/>
      <c r="P39" s="33"/>
    </row>
    <row r="40" spans="1:16" x14ac:dyDescent="0.2">
      <c r="A40" s="33"/>
      <c r="B40" s="129"/>
      <c r="C40" s="132"/>
      <c r="D40" s="136"/>
      <c r="E40" s="133"/>
      <c r="F40" s="134"/>
      <c r="G40" s="135"/>
      <c r="H40" s="81"/>
      <c r="I40" s="81"/>
      <c r="J40" s="125"/>
      <c r="K40" s="126"/>
      <c r="L40" s="130"/>
      <c r="M40" s="130"/>
      <c r="N40" s="130"/>
      <c r="O40" s="128"/>
      <c r="P40" s="33"/>
    </row>
  </sheetData>
  <sheetProtection algorithmName="SHA-512" hashValue="SR5pesaukURKTHtOY4GbRMbWS/U62rjfptplk+w23lFjey36nPxkVmwRqb5RMt4paH0fNEKz6Y1l5qp0VQt4gA==" saltValue="1fJcu13mZ2WHqQ0kbRwWVA==" spinCount="100000" sheet="1" objects="1" scenarios="1"/>
  <hyperlinks>
    <hyperlink ref="G4" location="Feb!C15" display="Feb!C15" xr:uid="{00000000-0004-0000-0800-000000000000}"/>
    <hyperlink ref="G2" location="Jan!C15" display="Jan!C15" xr:uid="{00000000-0004-0000-0800-000001000000}"/>
    <hyperlink ref="G6" location="Mrz!C15" display="Mrz!C15" xr:uid="{00000000-0004-0000-0800-000002000000}"/>
    <hyperlink ref="G8" location="Apr!C15" display="Apr!C15" xr:uid="{00000000-0004-0000-0800-000003000000}"/>
    <hyperlink ref="H6" location="Jul!C15" display="Jul!C15" xr:uid="{00000000-0004-0000-0800-000004000000}"/>
    <hyperlink ref="H8" location="Aug!C15" display="Aug!C15" xr:uid="{00000000-0004-0000-0800-000005000000}"/>
    <hyperlink ref="I2" location="Sep!C15" display="Sep!C15" xr:uid="{00000000-0004-0000-0800-000006000000}"/>
    <hyperlink ref="I4" location="Okt!C15" display="Okt!C15" xr:uid="{00000000-0004-0000-0800-000007000000}"/>
    <hyperlink ref="I6" location="Nov!C15" display="Nov!C15" xr:uid="{00000000-0004-0000-0800-000008000000}"/>
    <hyperlink ref="I8" location="Dez!C15" display="Dez!C15" xr:uid="{00000000-0004-0000-0800-000009000000}"/>
    <hyperlink ref="H2" location="Mai!C15" display="Mai!C15" xr:uid="{00000000-0004-0000-0800-00000A000000}"/>
    <hyperlink ref="F2" location="Zentrale!A15" display="Zentrale" xr:uid="{00000000-0004-0000-0800-00000B000000}"/>
  </hyperlinks>
  <printOptions horizontalCentered="1" gridLines="1"/>
  <pageMargins left="0.47244094488188981" right="0.47244094488188981" top="0.6692913385826772" bottom="0.78740157480314965" header="0.39370078740157483" footer="0.51181102362204722"/>
  <pageSetup paperSize="9" scale="80" orientation="landscape" horizontalDpi="300" verticalDpi="300" r:id="rId1"/>
  <headerFooter alignWithMargins="0">
    <oddHeader>&amp;C&amp;"Calibri,Standard"&amp;12Seite &amp;P/&amp;N    ausgedruckt am &amp;D</oddHeader>
    <oddFooter>&amp;C&amp;12Variante XG1307b Kassenbuch aus Sammlung XG130   © Auvista Verlag München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25</vt:i4>
      </vt:variant>
    </vt:vector>
  </HeadingPairs>
  <TitlesOfParts>
    <vt:vector size="41" baseType="lpstr">
      <vt:lpstr>Zentrale</vt:lpstr>
      <vt:lpstr>Beschreibung</vt:lpstr>
      <vt:lpstr>A</vt:lpstr>
      <vt:lpstr>Jan</vt:lpstr>
      <vt:lpstr>Feb</vt:lpstr>
      <vt:lpstr>Mrz</vt:lpstr>
      <vt:lpstr>Apr</vt:lpstr>
      <vt:lpstr>Mai</vt:lpstr>
      <vt:lpstr>Jun</vt:lpstr>
      <vt:lpstr>Jul</vt:lpstr>
      <vt:lpstr>Aug</vt:lpstr>
      <vt:lpstr>Sep</vt:lpstr>
      <vt:lpstr>Okt</vt:lpstr>
      <vt:lpstr>Nov</vt:lpstr>
      <vt:lpstr>Dez</vt:lpstr>
      <vt:lpstr>N</vt:lpstr>
      <vt:lpstr>Apr!Druckbereich</vt:lpstr>
      <vt:lpstr>Aug!Druckbereich</vt:lpstr>
      <vt:lpstr>Beschreibung!Druckbereich</vt:lpstr>
      <vt:lpstr>Dez!Druckbereich</vt:lpstr>
      <vt:lpstr>Feb!Druckbereich</vt:lpstr>
      <vt:lpstr>Jul!Druckbereich</vt:lpstr>
      <vt:lpstr>Jun!Druckbereich</vt:lpstr>
      <vt:lpstr>Mai!Druckbereich</vt:lpstr>
      <vt:lpstr>Mrz!Druckbereich</vt:lpstr>
      <vt:lpstr>Nov!Druckbereich</vt:lpstr>
      <vt:lpstr>Okt!Druckbereich</vt:lpstr>
      <vt:lpstr>Sep!Druckbereich</vt:lpstr>
      <vt:lpstr>Zentrale!Druckbereich</vt:lpstr>
      <vt:lpstr>Apr!Drucktitel</vt:lpstr>
      <vt:lpstr>Aug!Drucktitel</vt:lpstr>
      <vt:lpstr>Dez!Drucktitel</vt:lpstr>
      <vt:lpstr>Feb!Drucktitel</vt:lpstr>
      <vt:lpstr>Jan!Drucktitel</vt:lpstr>
      <vt:lpstr>Jul!Drucktitel</vt:lpstr>
      <vt:lpstr>Jun!Drucktitel</vt:lpstr>
      <vt:lpstr>Mai!Drucktitel</vt:lpstr>
      <vt:lpstr>Mrz!Drucktitel</vt:lpstr>
      <vt:lpstr>Nov!Drucktitel</vt:lpstr>
      <vt:lpstr>Okt!Drucktitel</vt:lpstr>
      <vt:lpstr>Sep!Drucktitel</vt:lpstr>
    </vt:vector>
  </TitlesOfParts>
  <Company>Copyright Auvista Software Verlag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Kassenbuch für die Barkasse</dc:title>
  <dc:subject>Kostenlose Datei zum Testen für 2025</dc:subject>
  <dc:creator>Thomas Pfeiffer</dc:creator>
  <cp:keywords>Kostenlose Testdatei auf 12 Einträge/Monat begrenzt und auf das Jahr 2026</cp:keywords>
  <cp:lastModifiedBy>Thomas Pfeiffer</cp:lastModifiedBy>
  <cp:lastPrinted>2026-02-26T16:42:01Z</cp:lastPrinted>
  <dcterms:created xsi:type="dcterms:W3CDTF">2014-09-22T11:00:13Z</dcterms:created>
  <dcterms:modified xsi:type="dcterms:W3CDTF">2026-02-26T16:50:25Z</dcterms:modified>
</cp:coreProperties>
</file>