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:\0_Sta_Son_Ja\Z_SC026\Aus_XZ400\Projektzeiten\Im_2508August\"/>
    </mc:Choice>
  </mc:AlternateContent>
  <xr:revisionPtr revIDLastSave="0" documentId="13_ncr:1_{B9EFAF27-333B-4D9C-80F7-64C2095E40E6}" xr6:coauthVersionLast="47" xr6:coauthVersionMax="47" xr10:uidLastSave="{00000000-0000-0000-0000-000000000000}"/>
  <workbookProtection workbookAlgorithmName="SHA-512" workbookHashValue="Ck43ltvGHe7J/hlZhuqKYSuJpq6v1RxfxMNuX36xzcU/iYpUtUT9pWa5p+gdoavCe7uux55xwuoF6agqQF+wYQ==" workbookSaltValue="omPf1Ebl4BQ146L4FDL7KA==" workbookSpinCount="100000" lockStructure="1"/>
  <bookViews>
    <workbookView xWindow="-120" yWindow="-120" windowWidth="24240" windowHeight="13140" tabRatio="715" xr2:uid="{00000000-000D-0000-FFFF-FFFF00000000}"/>
  </bookViews>
  <sheets>
    <sheet name="Info" sheetId="21" r:id="rId1"/>
    <sheet name="Dokumentation" sheetId="17" r:id="rId2"/>
    <sheet name="Allgemeine Angaben" sheetId="5" r:id="rId3"/>
    <sheet name="Tabelle1" sheetId="14" state="hidden" r:id="rId4"/>
    <sheet name="Zeiterfassung" sheetId="9" r:id="rId5"/>
    <sheet name="Honorar" sheetId="16" r:id="rId6"/>
    <sheet name="Umrechnung" sheetId="10" r:id="rId7"/>
    <sheet name="Notizen" sheetId="7" r:id="rId8"/>
  </sheets>
  <externalReferences>
    <externalReference r:id="rId9"/>
  </externalReferences>
  <definedNames>
    <definedName name="Abkürzung">#REF!</definedName>
    <definedName name="_xlnm.Print_Area" localSheetId="2">'Allgemeine Angaben'!$A$2:$G$28</definedName>
    <definedName name="_xlnm.Print_Area" localSheetId="1">Dokumentation!$B$2:$J$159</definedName>
    <definedName name="_xlnm.Print_Area" localSheetId="5">Honorar!$A$2:$H$44</definedName>
    <definedName name="_xlnm.Print_Area" localSheetId="0">Info!$B$2:$J$46</definedName>
    <definedName name="_xlnm.Print_Area" localSheetId="6">Umrechnung!$B$2:$K$17</definedName>
    <definedName name="_xlnm.Print_Area" localSheetId="4">Zeiterfassung!$A$1:$AL$16</definedName>
    <definedName name="_xlnm.Print_Titles" localSheetId="1">Dokumentation!$4:$4</definedName>
    <definedName name="Feiertage">Tabelle1!$A$1:$K$21</definedName>
    <definedName name="km">#REF!</definedName>
    <definedName name="Kurse">#REF!</definedName>
    <definedName name="Name">#REF!</definedName>
    <definedName name="Ort">#REF!</definedName>
    <definedName name="sdasdasd">[1]Sortiertabelle!$F$1:$F$65536</definedName>
    <definedName name="Umrechnungskurs">#REF!</definedName>
  </definedNames>
  <calcPr calcId="191029"/>
</workbook>
</file>

<file path=xl/calcChain.xml><?xml version="1.0" encoding="utf-8"?>
<calcChain xmlns="http://schemas.openxmlformats.org/spreadsheetml/2006/main">
  <c r="A2" i="9" l="1"/>
  <c r="C3" i="9"/>
  <c r="S6" i="9" l="1"/>
  <c r="D3" i="9"/>
  <c r="D5" i="9" s="1"/>
  <c r="F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R6" i="9"/>
  <c r="Q6" i="9"/>
  <c r="P6" i="9"/>
  <c r="O6" i="9"/>
  <c r="N6" i="9"/>
  <c r="M6" i="9"/>
  <c r="L6" i="9"/>
  <c r="K6" i="9"/>
  <c r="J6" i="9"/>
  <c r="I6" i="9"/>
  <c r="H6" i="9"/>
  <c r="G6" i="9"/>
  <c r="E6" i="9"/>
  <c r="D6" i="9"/>
  <c r="C6" i="9"/>
  <c r="B9" i="9"/>
  <c r="D9" i="16" s="1"/>
  <c r="F9" i="16" s="1"/>
  <c r="B10" i="9"/>
  <c r="D10" i="16"/>
  <c r="F10" i="16" s="1"/>
  <c r="B11" i="9"/>
  <c r="D11" i="16" s="1"/>
  <c r="F11" i="16" s="1"/>
  <c r="B12" i="9"/>
  <c r="D12" i="16" s="1"/>
  <c r="F12" i="16" s="1"/>
  <c r="B13" i="9"/>
  <c r="D13" i="16" s="1"/>
  <c r="F13" i="16" s="1"/>
  <c r="B14" i="9"/>
  <c r="D14" i="16"/>
  <c r="F14" i="16" s="1"/>
  <c r="B15" i="9"/>
  <c r="D15" i="16" s="1"/>
  <c r="F15" i="16" s="1"/>
  <c r="B16" i="9"/>
  <c r="D16" i="16"/>
  <c r="F16" i="16" s="1"/>
  <c r="C16" i="16"/>
  <c r="C17" i="16"/>
  <c r="C3" i="16"/>
  <c r="G6" i="16"/>
  <c r="F5" i="16"/>
  <c r="E6" i="16"/>
  <c r="C8" i="16"/>
  <c r="C9" i="16"/>
  <c r="C10" i="16"/>
  <c r="C11" i="16"/>
  <c r="C12" i="16"/>
  <c r="C13" i="16"/>
  <c r="C14" i="16"/>
  <c r="C15" i="16"/>
  <c r="C7" i="16"/>
  <c r="B7" i="9"/>
  <c r="D7" i="16" s="1"/>
  <c r="F7" i="16" s="1"/>
  <c r="B8" i="9"/>
  <c r="D8" i="16" s="1"/>
  <c r="B16" i="14"/>
  <c r="K16" i="14" s="1"/>
  <c r="B15" i="14"/>
  <c r="F15" i="14" s="1"/>
  <c r="B14" i="14"/>
  <c r="J14" i="14" s="1"/>
  <c r="B13" i="14"/>
  <c r="E13" i="14" s="1"/>
  <c r="B12" i="14"/>
  <c r="F12" i="14" s="1"/>
  <c r="B11" i="14"/>
  <c r="E11" i="14" s="1"/>
  <c r="B10" i="14"/>
  <c r="E10" i="14" s="1"/>
  <c r="B9" i="14"/>
  <c r="I9" i="14" s="1"/>
  <c r="B8" i="14"/>
  <c r="I8" i="14" s="1"/>
  <c r="B7" i="14"/>
  <c r="J7" i="14" s="1"/>
  <c r="B6" i="14"/>
  <c r="G6" i="14" s="1"/>
  <c r="B5" i="14"/>
  <c r="J5" i="14" s="1"/>
  <c r="B4" i="14"/>
  <c r="J4" i="14" s="1"/>
  <c r="B3" i="14"/>
  <c r="C3" i="14" s="1"/>
  <c r="B2" i="14"/>
  <c r="F2" i="14" s="1"/>
  <c r="B1" i="14"/>
  <c r="J1" i="14" s="1"/>
  <c r="F1" i="14"/>
  <c r="E12" i="14"/>
  <c r="K14" i="14"/>
  <c r="C18" i="14"/>
  <c r="C19" i="14"/>
  <c r="C20" i="14"/>
  <c r="C21" i="14"/>
  <c r="C17" i="14"/>
  <c r="I15" i="10"/>
  <c r="I10" i="10"/>
  <c r="I13" i="10"/>
  <c r="I6" i="10"/>
  <c r="I7" i="10"/>
  <c r="H9" i="14"/>
  <c r="K8" i="14"/>
  <c r="I14" i="14"/>
  <c r="D1" i="14"/>
  <c r="J15" i="14"/>
  <c r="K1" i="14"/>
  <c r="I1" i="14"/>
  <c r="E1" i="14"/>
  <c r="H1" i="14"/>
  <c r="G8" i="14"/>
  <c r="C8" i="14"/>
  <c r="I10" i="14"/>
  <c r="D10" i="14"/>
  <c r="J12" i="14"/>
  <c r="K6" i="14"/>
  <c r="G16" i="14"/>
  <c r="H14" i="14"/>
  <c r="J16" i="14"/>
  <c r="G7" i="14"/>
  <c r="G14" i="14"/>
  <c r="H2" i="14"/>
  <c r="D16" i="14"/>
  <c r="E5" i="14" l="1"/>
  <c r="D5" i="14"/>
  <c r="D14" i="14"/>
  <c r="G5" i="14"/>
  <c r="K4" i="14"/>
  <c r="F5" i="14"/>
  <c r="I5" i="14"/>
  <c r="C5" i="14"/>
  <c r="H5" i="14"/>
  <c r="G1" i="14"/>
  <c r="K5" i="14"/>
  <c r="J8" i="14"/>
  <c r="I11" i="14"/>
  <c r="C4" i="14"/>
  <c r="K11" i="14"/>
  <c r="F11" i="14"/>
  <c r="E4" i="14"/>
  <c r="C1" i="14"/>
  <c r="D15" i="14"/>
  <c r="F3" i="14"/>
  <c r="J11" i="14"/>
  <c r="D11" i="14"/>
  <c r="G11" i="14"/>
  <c r="G2" i="14"/>
  <c r="H8" i="14"/>
  <c r="E14" i="14"/>
  <c r="H15" i="14"/>
  <c r="C11" i="14"/>
  <c r="H11" i="14"/>
  <c r="F10" i="14"/>
  <c r="F4" i="14"/>
  <c r="H13" i="14"/>
  <c r="C5" i="9"/>
  <c r="I16" i="14"/>
  <c r="F16" i="14"/>
  <c r="E16" i="14"/>
  <c r="K10" i="14"/>
  <c r="C15" i="14"/>
  <c r="F14" i="14"/>
  <c r="I15" i="14"/>
  <c r="E15" i="14"/>
  <c r="D12" i="14"/>
  <c r="G15" i="14"/>
  <c r="C2" i="16"/>
  <c r="C16" i="14"/>
  <c r="F6" i="14"/>
  <c r="H16" i="14"/>
  <c r="H10" i="14"/>
  <c r="C9" i="14"/>
  <c r="K15" i="14"/>
  <c r="D8" i="14"/>
  <c r="G10" i="14"/>
  <c r="J9" i="14"/>
  <c r="F9" i="14"/>
  <c r="D9" i="14"/>
  <c r="D3" i="14"/>
  <c r="C14" i="14"/>
  <c r="G12" i="14"/>
  <c r="K9" i="14"/>
  <c r="J10" i="14"/>
  <c r="D6" i="16"/>
  <c r="C13" i="14"/>
  <c r="J13" i="14"/>
  <c r="H7" i="14"/>
  <c r="C2" i="14"/>
  <c r="E7" i="14"/>
  <c r="I12" i="14"/>
  <c r="B6" i="9"/>
  <c r="I7" i="14"/>
  <c r="J6" i="14"/>
  <c r="C5" i="16"/>
  <c r="I6" i="14"/>
  <c r="I2" i="14"/>
  <c r="E2" i="14"/>
  <c r="H6" i="14"/>
  <c r="K2" i="14"/>
  <c r="C10" i="14"/>
  <c r="E8" i="14"/>
  <c r="G9" i="14"/>
  <c r="E9" i="14"/>
  <c r="E3" i="14"/>
  <c r="D2" i="14"/>
  <c r="H12" i="14"/>
  <c r="D13" i="14"/>
  <c r="F8" i="16"/>
  <c r="F6" i="16" s="1"/>
  <c r="G3" i="14"/>
  <c r="D6" i="14"/>
  <c r="E3" i="9"/>
  <c r="D4" i="14"/>
  <c r="J2" i="14"/>
  <c r="C12" i="14"/>
  <c r="G4" i="14"/>
  <c r="H4" i="14"/>
  <c r="I4" i="14"/>
  <c r="F8" i="14"/>
  <c r="K3" i="14"/>
  <c r="I3" i="14"/>
  <c r="C7" i="14"/>
  <c r="K12" i="14"/>
  <c r="F7" i="14"/>
  <c r="J3" i="14"/>
  <c r="E6" i="14"/>
  <c r="K13" i="14"/>
  <c r="D7" i="14"/>
  <c r="G13" i="14"/>
  <c r="F13" i="14"/>
  <c r="I13" i="14"/>
  <c r="K7" i="14"/>
  <c r="C6" i="14"/>
  <c r="H3" i="14"/>
  <c r="D4" i="9" l="1"/>
  <c r="C4" i="9"/>
  <c r="E4" i="9"/>
  <c r="E5" i="9"/>
  <c r="F3" i="9"/>
  <c r="F5" i="9" l="1"/>
  <c r="F4" i="9"/>
  <c r="G3" i="9"/>
  <c r="G4" i="9" l="1"/>
  <c r="H3" i="9"/>
  <c r="G5" i="9"/>
  <c r="H5" i="9" l="1"/>
  <c r="I3" i="9"/>
  <c r="H4" i="9"/>
  <c r="J3" i="9" l="1"/>
  <c r="I5" i="9"/>
  <c r="I4" i="9"/>
  <c r="J5" i="9" l="1"/>
  <c r="J4" i="9"/>
  <c r="K3" i="9"/>
  <c r="K5" i="9" l="1"/>
  <c r="K4" i="9"/>
  <c r="L3" i="9"/>
  <c r="L4" i="9" l="1"/>
  <c r="L5" i="9"/>
  <c r="M3" i="9"/>
  <c r="M5" i="9" l="1"/>
  <c r="N3" i="9"/>
  <c r="M4" i="9"/>
  <c r="N5" i="9" l="1"/>
  <c r="N4" i="9"/>
  <c r="O3" i="9"/>
  <c r="O4" i="9" l="1"/>
  <c r="P3" i="9"/>
  <c r="O5" i="9"/>
  <c r="Q3" i="9" l="1"/>
  <c r="P5" i="9"/>
  <c r="P4" i="9"/>
  <c r="Q5" i="9" l="1"/>
  <c r="R3" i="9"/>
  <c r="Q4" i="9"/>
  <c r="S3" i="9" l="1"/>
  <c r="R4" i="9"/>
  <c r="R5" i="9"/>
  <c r="S5" i="9" l="1"/>
  <c r="T3" i="9"/>
  <c r="S4" i="9"/>
  <c r="T5" i="9" l="1"/>
  <c r="T4" i="9"/>
  <c r="U3" i="9"/>
  <c r="U5" i="9" l="1"/>
  <c r="U4" i="9"/>
  <c r="V3" i="9"/>
  <c r="V5" i="9" l="1"/>
  <c r="W3" i="9"/>
  <c r="V4" i="9"/>
  <c r="X3" i="9" l="1"/>
  <c r="W4" i="9"/>
  <c r="W5" i="9"/>
  <c r="X5" i="9" l="1"/>
  <c r="Y3" i="9"/>
  <c r="X4" i="9"/>
  <c r="Y5" i="9" l="1"/>
  <c r="Z3" i="9"/>
  <c r="Y4" i="9"/>
  <c r="Z5" i="9" l="1"/>
  <c r="Z4" i="9"/>
  <c r="AA3" i="9"/>
  <c r="AA4" i="9" l="1"/>
  <c r="AA5" i="9"/>
  <c r="AB3" i="9"/>
  <c r="AB4" i="9" l="1"/>
  <c r="AB5" i="9"/>
  <c r="AC3" i="9"/>
  <c r="AD3" i="9" l="1"/>
  <c r="AC5" i="9"/>
  <c r="AC4" i="9"/>
  <c r="AD5" i="9" l="1"/>
  <c r="AD4" i="9"/>
  <c r="AE3" i="9"/>
  <c r="AE4" i="9" l="1"/>
  <c r="AF3" i="9"/>
  <c r="AE5" i="9"/>
  <c r="AF5" i="9" l="1"/>
  <c r="AF4" i="9"/>
  <c r="AG3" i="9"/>
  <c r="AG5" i="9" l="1"/>
  <c r="AG4" i="9"/>
  <c r="AH3" i="9"/>
  <c r="AH4" i="9" l="1"/>
  <c r="AI3" i="9"/>
  <c r="AH5" i="9"/>
  <c r="AI5" i="9" l="1"/>
  <c r="AI4" i="9"/>
  <c r="AJ3" i="9"/>
  <c r="AJ4" i="9" l="1"/>
  <c r="AJ5" i="9"/>
  <c r="AK3" i="9"/>
  <c r="AK5" i="9" l="1"/>
  <c r="AK4" i="9"/>
  <c r="AL3" i="9"/>
  <c r="AL5" i="9" l="1"/>
  <c r="AL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 Verlag, München</author>
    <author>Ein geschätzter Microsoft Office Anwender</author>
    <author>Auvista</author>
  </authors>
  <commentList>
    <comment ref="B6" authorId="0" shapeId="0" xr:uid="{00000000-0006-0000-0200-000001000000}">
      <text>
        <r>
          <rPr>
            <sz val="14"/>
            <color indexed="81"/>
            <rFont val="Arial"/>
            <family val="2"/>
          </rPr>
          <t>Tragen Sie in diese Zelle das Datum des ersten Wochentages der aktuellen Einteilung.</t>
        </r>
      </text>
    </comment>
    <comment ref="B12" authorId="0" shapeId="0" xr:uid="{00000000-0006-0000-0200-000002000000}">
      <text>
        <r>
          <rPr>
            <sz val="14"/>
            <color indexed="81"/>
            <rFont val="Arial"/>
            <family val="2"/>
          </rPr>
          <t>Hier geben Sie bei Bedarf einen Namen oder Titel an, der über dem Stunden-Nachweis stehen soll.</t>
        </r>
      </text>
    </comment>
    <comment ref="B15" authorId="1" shapeId="0" xr:uid="{00000000-0006-0000-0200-000003000000}">
      <text>
        <r>
          <rPr>
            <sz val="14"/>
            <color indexed="81"/>
            <rFont val="Arial"/>
            <family val="2"/>
          </rPr>
          <t xml:space="preserve">Geben Sie hier in B23 die Abkürzung Ihrer Währung ein. </t>
        </r>
      </text>
    </comment>
    <comment ref="D22" authorId="2" shapeId="0" xr:uid="{BF1B4C38-C417-4449-9D9A-AE1D7D4B54CA}">
      <text>
        <r>
          <rPr>
            <b/>
            <sz val="14"/>
            <color indexed="81"/>
            <rFont val="Arial"/>
            <family val="2"/>
          </rPr>
          <t>Auvista:</t>
        </r>
        <r>
          <rPr>
            <sz val="14"/>
            <color indexed="81"/>
            <rFont val="Arial"/>
            <family val="2"/>
          </rPr>
          <t xml:space="preserve">
Hier den Text zum Datum rechts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F22" authorId="2" shapeId="0" xr:uid="{00000000-0006-0000-0200-000004000000}">
      <text>
        <r>
          <rPr>
            <b/>
            <sz val="14"/>
            <color indexed="81"/>
            <rFont val="Arial"/>
            <family val="2"/>
          </rPr>
          <t>Auvista:</t>
        </r>
        <r>
          <rPr>
            <sz val="14"/>
            <color indexed="81"/>
            <rFont val="Arial"/>
            <family val="2"/>
          </rPr>
          <t xml:space="preserve">
In diese Spalte das jeweilige Datum eintragen</t>
        </r>
        <r>
          <rPr>
            <sz val="10"/>
            <color indexed="81"/>
            <rFont val="Arial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C3" authorId="0" shapeId="0" xr:uid="{00000000-0006-0000-0400-000001000000}">
      <text>
        <r>
          <rPr>
            <sz val="10"/>
            <color indexed="81"/>
            <rFont val="Arial"/>
            <family val="2"/>
          </rPr>
          <t xml:space="preserve">Diese Datum können Sie im Angabenblatt /A/ ändern.
</t>
        </r>
      </text>
    </comment>
    <comment ref="A6" authorId="0" shapeId="0" xr:uid="{00000000-0006-0000-0400-000002000000}">
      <text>
        <r>
          <rPr>
            <sz val="10"/>
            <color indexed="81"/>
            <rFont val="Tahoma"/>
            <family val="2"/>
          </rPr>
          <t>In Spalte A können Sie Projektnamen 
untereinander auflisten, damit Sie ab Spalte C die geplanten Tagesstunden zuweisen können.</t>
        </r>
      </text>
    </comment>
    <comment ref="C6" authorId="0" shapeId="0" xr:uid="{00000000-0006-0000-0400-000003000000}">
      <text>
        <r>
          <rPr>
            <sz val="10"/>
            <color indexed="81"/>
            <rFont val="Tahoma"/>
            <family val="2"/>
          </rPr>
          <t>In der weißen Matrix tragen Sie die tatsächlich gearbeiteten (geplanten) Stunden pro Tag ein.</t>
        </r>
      </text>
    </comment>
    <comment ref="B7" authorId="0" shapeId="0" xr:uid="{00000000-0006-0000-0400-000004000000}">
      <text>
        <r>
          <rPr>
            <sz val="10"/>
            <color indexed="81"/>
            <rFont val="Arial"/>
            <family val="2"/>
          </rPr>
          <t>In Spalte B werden die Summen der in der weißen Matrix eingetragenen Stunden pro Projekte eingeblendet.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G6" authorId="0" shapeId="0" xr:uid="{00000000-0006-0000-0500-000001000000}">
      <text>
        <r>
          <rPr>
            <sz val="10"/>
            <color indexed="81"/>
            <rFont val="Arial"/>
            <family val="2"/>
          </rPr>
          <t>Wenn Sie für den Erfassungszeitraum ein Gehalt oder einen Festbetrag hier in diese Spalte eintragen, wird dieser anstelle des Stundensatzes übernommen.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G4" authorId="0" shapeId="0" xr:uid="{00000000-0006-0000-0600-000001000000}">
      <text>
        <r>
          <rPr>
            <sz val="8"/>
            <color indexed="81"/>
            <rFont val="Arial"/>
            <family val="2"/>
          </rPr>
          <t>Stunden und Minuten mit Doppelpunkt trennen. Vorhandene Zahlen einfach überschreiben.</t>
        </r>
      </text>
    </comment>
    <comment ref="I4" authorId="0" shapeId="0" xr:uid="{00000000-0006-0000-0600-000002000000}">
      <text>
        <r>
          <rPr>
            <sz val="8"/>
            <color indexed="81"/>
            <rFont val="Arial"/>
            <family val="2"/>
          </rPr>
          <t>Stunden und Minuten mit Doppelpunkt trennen. Zahl muß größer sein als Beginn! Also auch 24:00 nicht 0:00!</t>
        </r>
      </text>
    </comment>
    <comment ref="I9" authorId="0" shapeId="0" xr:uid="{00000000-0006-0000-0600-000003000000}">
      <text>
        <r>
          <rPr>
            <sz val="8"/>
            <color indexed="81"/>
            <rFont val="Arial"/>
            <family val="2"/>
          </rPr>
          <t xml:space="preserve">Stunden und Minuten mit  Doppelpunkt trennen. Vorhandene Zahlen einfach überschreiben.
</t>
        </r>
      </text>
    </comment>
    <comment ref="I12" authorId="0" shapeId="0" xr:uid="{00000000-0006-0000-0600-000004000000}">
      <text>
        <r>
          <rPr>
            <sz val="8"/>
            <color indexed="81"/>
            <rFont val="Arial"/>
            <family val="2"/>
          </rPr>
          <t>Minuten als ganze Zahl - vorhandene Zahl einfach überschreiben.</t>
        </r>
      </text>
    </comment>
    <comment ref="D15" authorId="0" shapeId="0" xr:uid="{00000000-0006-0000-0600-000005000000}">
      <text>
        <r>
          <rPr>
            <sz val="8"/>
            <color indexed="81"/>
            <rFont val="Arial"/>
            <family val="2"/>
          </rPr>
          <t xml:space="preserve">Die Wochenarbeitszeit in Stunden als Zahl eingeben. Vorhandene Zahl einfach überschreiben.
</t>
        </r>
      </text>
    </comment>
    <comment ref="F15" authorId="0" shapeId="0" xr:uid="{00000000-0006-0000-0600-000006000000}">
      <text>
        <r>
          <rPr>
            <sz val="8"/>
            <color indexed="81"/>
            <rFont val="Arial"/>
            <family val="2"/>
          </rPr>
          <t>Die Wochenarbeitszeit in Tagen als Zahl eingeben. Vorhandene Zahl einfach überschreiben.</t>
        </r>
      </text>
    </comment>
    <comment ref="I15" authorId="0" shapeId="0" xr:uid="{00000000-0006-0000-0600-000007000000}">
      <text>
        <r>
          <rPr>
            <sz val="8"/>
            <color indexed="81"/>
            <rFont val="Arial"/>
            <family val="2"/>
          </rPr>
          <t>Stunden : Minuten</t>
        </r>
      </text>
    </comment>
  </commentList>
</comments>
</file>

<file path=xl/sharedStrings.xml><?xml version="1.0" encoding="utf-8"?>
<sst xmlns="http://schemas.openxmlformats.org/spreadsheetml/2006/main" count="311" uniqueCount="264">
  <si>
    <t>Info</t>
  </si>
  <si>
    <t>Unsere Excel-Anwendungen sind nach speziellen Kundenwünschen entwickelt und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</si>
  <si>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</si>
  <si>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</si>
  <si>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</si>
  <si>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</si>
  <si>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B</t>
  </si>
  <si>
    <t>Beschreibung: Das Wichtigste zuerst</t>
  </si>
  <si>
    <t>Wenn Sie in Info die vertikale Bildlaufleiste - ganz rechts außen - nach unten</t>
  </si>
  <si>
    <t>schieben, finden Sie dort ein Inhaltsverzeichnis über diese Datei.</t>
  </si>
  <si>
    <t>Umrechnung</t>
  </si>
  <si>
    <t>Zelle B6</t>
  </si>
  <si>
    <t>Hier geben Sie das Datum für den ersten Tag</t>
  </si>
  <si>
    <t>der Gültigkeit ein. Es reicht, wenn Sie beispielsweise</t>
  </si>
  <si>
    <t>Zelle B12</t>
  </si>
  <si>
    <t xml:space="preserve">Ein Name oder Titel, der in diese Zelle geschrieben </t>
  </si>
  <si>
    <t>eingeblendet. Der Text darf dabei länger sein als die</t>
  </si>
  <si>
    <t>Zelle breit ist, der Text wird übertragen.</t>
  </si>
  <si>
    <t>N</t>
  </si>
  <si>
    <t>Dieses Blatt ist für eigene Notizen vorgesehen.</t>
  </si>
  <si>
    <t>Allgemein:</t>
  </si>
  <si>
    <t>Die einzelnen Blätter sind in der Originalvorlage so ausgerichtet,</t>
  </si>
  <si>
    <t>ausgedruckt werden können.</t>
  </si>
  <si>
    <t>Sollten Sie weitere Fragen zur Excel-Bedienung haben, nutzen Sie</t>
  </si>
  <si>
    <t>Leiste tippen und die Frage eingeben.</t>
  </si>
  <si>
    <t>Allgemeine Angaben</t>
  </si>
  <si>
    <t>1.</t>
  </si>
  <si>
    <t>B6</t>
  </si>
  <si>
    <t>2.</t>
  </si>
  <si>
    <t>Geben Sie hier in Zelle B12</t>
  </si>
  <si>
    <t>den Namen oder Titel an, der mit</t>
  </si>
  <si>
    <t>B12</t>
  </si>
  <si>
    <t>Notizen:</t>
  </si>
  <si>
    <t>Tag</t>
  </si>
  <si>
    <t>Datum:</t>
  </si>
  <si>
    <t>Geben Sie das Datum des ersten Tages im neuen</t>
  </si>
  <si>
    <t>Abrechnungszeitraum hier in Zelle B6 ein:</t>
  </si>
  <si>
    <t>jeden Monat</t>
  </si>
  <si>
    <t>Im Blatt Allgemeine Angaben sind in der Originaldatei folgende Einträge</t>
  </si>
  <si>
    <t>vorgesehen:</t>
  </si>
  <si>
    <t>Dokumentation in /B/</t>
  </si>
  <si>
    <t>Beginn, Uhrzeit</t>
  </si>
  <si>
    <t>Ende, Uhrzeit</t>
  </si>
  <si>
    <t>Uhrzeit in Stunden:Minuten eingeben:</t>
  </si>
  <si>
    <t>1. Ergebnis:</t>
  </si>
  <si>
    <t>Das sind in Stunden:Minuten &gt;&gt;&gt;&gt;</t>
  </si>
  <si>
    <t>2. Ergebnis:</t>
  </si>
  <si>
    <t>Das sind als Dezimalzahl &gt;&gt;&gt;&gt;</t>
  </si>
  <si>
    <t xml:space="preserve">Hier eingeben: </t>
  </si>
  <si>
    <t>Stunden:Minuten &gt;&gt;&gt;&gt;</t>
  </si>
  <si>
    <t>Ergebnis:</t>
  </si>
  <si>
    <t>In Dezimalzahl &gt;&gt;&gt;&gt;</t>
  </si>
  <si>
    <t>Minuten &gt;&gt;&gt;&gt;</t>
  </si>
  <si>
    <t>Wochenstunden als Dezimalzahl:</t>
  </si>
  <si>
    <t>Bei wieviel Arbeitstagen pro Woche?</t>
  </si>
  <si>
    <t>Arbeitszeit pro Tag in Stunden:Minuten:</t>
  </si>
  <si>
    <t>Einfaches Beispiel: Sie waren 9 Stunden anwesend, aber eine Stunde</t>
  </si>
  <si>
    <t>davon war Pause. So können Sie in die Tages-Zelle des jeweiligen Mitarbeiters</t>
  </si>
  <si>
    <t xml:space="preserve"> </t>
  </si>
  <si>
    <t>werden automatisch aus dem Angabenblatt /A/ übernommen.</t>
  </si>
  <si>
    <t xml:space="preserve">tragen Sie oder ein anderer Mitarbeiter der Gruppe Tag für Tag die </t>
  </si>
  <si>
    <t>Nach dieser Angabe werden die in der</t>
  </si>
  <si>
    <t>Tagesdaten berechnet.</t>
  </si>
  <si>
    <t>der in der Zeitkontrolle verwendeten Abkürzungen.</t>
  </si>
  <si>
    <t>eingeben:     =9-1       und bestätigen die Eingabe. Es werden 8 Stunden</t>
  </si>
  <si>
    <t>eingeblendet und gerechnet.</t>
  </si>
  <si>
    <t>Neujahr</t>
  </si>
  <si>
    <t>Heilige drei Könige</t>
  </si>
  <si>
    <t>Karfreitag</t>
  </si>
  <si>
    <t>Ostersonntag</t>
  </si>
  <si>
    <t>Ostermontag</t>
  </si>
  <si>
    <t>Maifeiertag</t>
  </si>
  <si>
    <t>Christi Himmelfahrt</t>
  </si>
  <si>
    <t>Pfingstsonntag</t>
  </si>
  <si>
    <t>Pfingstmontag</t>
  </si>
  <si>
    <t>Fronleichnam</t>
  </si>
  <si>
    <t>Maria Himmelfahrt</t>
  </si>
  <si>
    <t>Tag der deutschen Einheit</t>
  </si>
  <si>
    <t>Allerheiligen</t>
  </si>
  <si>
    <t>1.Weihnachtstag</t>
  </si>
  <si>
    <t>2.Weihnachtstag</t>
  </si>
  <si>
    <t>Regionaler Feiertag</t>
  </si>
  <si>
    <t>Feiertage abgleichen</t>
  </si>
  <si>
    <t>1. Mai</t>
  </si>
  <si>
    <t>Wenn nicht, dann bitte weiße Zelle leer machen oder lassen.</t>
  </si>
  <si>
    <t>Für regionale Feiertage in Spalte F bitte Datum eintragen:</t>
  </si>
  <si>
    <t>Spalte E</t>
  </si>
  <si>
    <t>Hier tragen Sie zu den Feiertagen, die in Ihrer</t>
  </si>
  <si>
    <t>Region als freie Tage gelten die Zahl 1 ein.</t>
  </si>
  <si>
    <t xml:space="preserve">Bei Feiertagen, die es in Ihrer Region nicht gibt, </t>
  </si>
  <si>
    <t>in denen jedoch eine 1 steht, löschen Sie diese 1.</t>
  </si>
  <si>
    <t>Zellen F22 bis F26</t>
  </si>
  <si>
    <t xml:space="preserve">In diesen Zellen können Sie die Datumsangaben </t>
  </si>
  <si>
    <t>von Feiertagen machen, die nicht bundesweit,</t>
  </si>
  <si>
    <t>jedoch in Ihrer Region begangen werden.</t>
  </si>
  <si>
    <t>Diese Angaben sollten Sie jährlich aktualisieren.</t>
  </si>
  <si>
    <t>können Sie bei Bedarf überschreiben. Die Zeitangaben in den Zeilen 2 bis 5</t>
  </si>
  <si>
    <t>Zeile 6: In dieser Zeile wird die Anzahl der Stunden addiert, für die Einträge zum</t>
  </si>
  <si>
    <t>Nr.</t>
  </si>
  <si>
    <t>Projektbezeichnung</t>
  </si>
  <si>
    <t>Stunden</t>
  </si>
  <si>
    <t>B23</t>
  </si>
  <si>
    <t>Zeiterfassung</t>
  </si>
  <si>
    <t>Projekte</t>
  </si>
  <si>
    <t>Währung eintragen.</t>
  </si>
  <si>
    <t>Euro können Sie hier die Abkürzung einer anderen</t>
  </si>
  <si>
    <t>Für andere Währungen als den voreingestellten</t>
  </si>
  <si>
    <t>Tageszahl, Punkt, Monatszahl</t>
  </si>
  <si>
    <t>Die Felder sind auf diese Eingaben formatiert.</t>
  </si>
  <si>
    <t>0,75 wäre in dieser Datei somit eine dreiviertel Stunde.</t>
  </si>
  <si>
    <t>Am Bildschirm werden in der Tabelle nur gerundete Zahlen dargestellt.</t>
  </si>
  <si>
    <t>Bei der Berechnung und auf den Ausdrucken werden jedoch die Nach-</t>
  </si>
  <si>
    <t>kommastellen berücksichtigt.</t>
  </si>
  <si>
    <t>3.</t>
  </si>
  <si>
    <t>Überschreiben Sie die Eingaben oder, falls Sie in das falsche Feld</t>
  </si>
  <si>
    <t xml:space="preserve">eingetragen haben, löschen Sie die Zahl und tragen sie in das </t>
  </si>
  <si>
    <t>richtige Feld ein. Excel verliert sonst die Feldbezüge.</t>
  </si>
  <si>
    <t>Sollten sich die Bezüge bereits verloren haben, Sie sehen dann</t>
  </si>
  <si>
    <t>#Bezug! in den entsprechenden Feldern, machen Sie entweder</t>
  </si>
  <si>
    <t>den Vorgang rückgängig, oder Sie drucken das bestehende</t>
  </si>
  <si>
    <t>Mit dieser Seite können Sie Kosten oder Preise erfassen, kalkulieren</t>
  </si>
  <si>
    <t>oder analysieren. Für Projekte, bei denen Sie Festpreise ausgehandelt</t>
  </si>
  <si>
    <t>haben, können Sie die Werte in der Spalte "Festbetrag" eintragen.</t>
  </si>
  <si>
    <t>Geld/Std</t>
  </si>
  <si>
    <t>In dieser Spalte können Sie zu jedem Projekt einen vereinbarten</t>
  </si>
  <si>
    <t>Festbetrag</t>
  </si>
  <si>
    <t>Einen Wert, den Sie in diese Spalte eintragen, wird vorrangig vor Geld/Std</t>
  </si>
  <si>
    <t>Netto Einnahmen/Kosten</t>
  </si>
  <si>
    <t>Hier wird für jedes Projekt die Stundenangabe mit dem in Geld/Std</t>
  </si>
  <si>
    <t xml:space="preserve">angegebenen Stundenlohn multipliziert. Haben Sie für ein Projekt </t>
  </si>
  <si>
    <t>in der Spalte Festbetrag einen Wert eingetragen, wird dieser unabhängig</t>
  </si>
  <si>
    <t>von der Stundenanzahl hier übernommen.</t>
  </si>
  <si>
    <t>Unterhalb dieser Spalte wird die Gesamtsumme eingeblendet. Links</t>
  </si>
  <si>
    <t>davon sehen Sie den sich daraus ergebenden durchschnittlichen Wert</t>
  </si>
  <si>
    <t>pro Stunde von allen Projekten.</t>
  </si>
  <si>
    <t>In diesem Blatt können Sie zum einen Stunden und Minuten oder nur Minuten</t>
  </si>
  <si>
    <t>in Dezimalzahlen umrechnen, zum anderen die Wochenarbeitszeit in einer</t>
  </si>
  <si>
    <t>durchschnittlichen Tagesarbeitszeit angeben.</t>
  </si>
  <si>
    <t>Angaben machen Sie in den weißen Zellen. Die dort eingetragenen</t>
  </si>
  <si>
    <t>Vorhandene Eintragungen können einfach überschrieben werden.</t>
  </si>
  <si>
    <t>Tabelle /Zeiterfassung/ über den Tagen eingeblendeten</t>
  </si>
  <si>
    <t>wird, wird automatisch in der Tabelle zur Zeiterfassung</t>
  </si>
  <si>
    <t>Die Stunden werden in Dezimalzahlen angegeben. Sie können die zu berechnende</t>
  </si>
  <si>
    <t>Netto-Arbeitszeit auch innerhalb der einzelnen Zellen berechnen lassen.</t>
  </si>
  <si>
    <t>Stunden-Nachweis</t>
  </si>
  <si>
    <t>Für Projekte können auch Aufträge, Tätigkeiten oder Anderes stehen.</t>
  </si>
  <si>
    <t>Projekt addiert.</t>
  </si>
  <si>
    <t>Zelle 1 bis 5: Die Überschrift der Original-Datei :"Stunden-Nachweis"</t>
  </si>
  <si>
    <t>Spalte A ist dafür vorgesehen, die Namen der /Projekte/ aufzulisten.</t>
  </si>
  <si>
    <t>In Spalte B werden die in der weißen Matrix eingetragenen Stunden pro</t>
  </si>
  <si>
    <t>jeweiligen Tag notiert sind.</t>
  </si>
  <si>
    <t>Zeile 2 ab Zelle C ist für Notizen vorgesehen, wie beispielsweise zur Erklärung</t>
  </si>
  <si>
    <t>In die Eingabe-Matrix, in der Gratis-Datei reicht sie von Zelle C7 bis Zelle AK16,</t>
  </si>
  <si>
    <t>geleisteten oder zu leistenden Stunden pro Projekt in Dezimalzahlen ein.</t>
  </si>
  <si>
    <t>Projekten.</t>
  </si>
  <si>
    <t>In Zeile 6 werden diese Stunden nach Tagen addiert, in Spalte B nach</t>
  </si>
  <si>
    <t>Die Projektbezeichnungen werden aus /Zeiterfassung/ übernommen.</t>
  </si>
  <si>
    <t>Projektbezeichnung, Stunden</t>
  </si>
  <si>
    <t>Diese Angaben werden aus /Zeiterfassung/ übernommen und können</t>
  </si>
  <si>
    <t>der Projekte sowie die Gesamtstunden eingeblendet.</t>
  </si>
  <si>
    <t>auch dort geändert werden. In Zeile 5 bzw. 6 der Tabelle werden die Anzahl</t>
  </si>
  <si>
    <t xml:space="preserve">Stundenlohn eintragen. </t>
  </si>
  <si>
    <t>in der Spalte Netto Einnahmen/Kosten berechnet. Die Beträge sollten auch</t>
  </si>
  <si>
    <t>in der gleichen Währung angegeben werden.</t>
  </si>
  <si>
    <t>Zahlen dienen als Beispiel, in welchem Format die Eingabe erfolgen muss.</t>
  </si>
  <si>
    <t>dass sie über das Druckersymbol auf DIN A4-Größe blattfüllend</t>
  </si>
  <si>
    <t>EUR</t>
  </si>
  <si>
    <t>Urheber</t>
  </si>
  <si>
    <t>Notizen</t>
  </si>
  <si>
    <t>Nach oben</t>
  </si>
  <si>
    <t>Geben Sie in B23 die Abkürzung Ihrer Währung ein.</t>
  </si>
  <si>
    <t>Dokumentation</t>
  </si>
  <si>
    <t>Honorarberechnung</t>
  </si>
  <si>
    <t>Info / Zentrale</t>
  </si>
  <si>
    <t>Zu Info / Zentrale wechseln</t>
  </si>
  <si>
    <t>Zu Info / Zentrale</t>
  </si>
  <si>
    <t>Zu Info /</t>
  </si>
  <si>
    <t>Zentrale</t>
  </si>
  <si>
    <t>Markiert man in der Originaldatei die letzte von uns formatierte Spalte an der</t>
  </si>
  <si>
    <t>Spaltenbeschriftung /AK/, kann man diese über die Zwischenablage nach rechts</t>
  </si>
  <si>
    <t>kopieren. In den älteren Excel-Versionen liegt die Grenze bei ca. 8 Monaten</t>
  </si>
  <si>
    <t>(Spaltenbeschriftung IV), ab Excel 2007 ist die Tabelle nach rechts unbegrenzt.</t>
  </si>
  <si>
    <t>Soll die Tabelle unbegrenzt verlängert werden, sollte man entsprecchend auch</t>
  </si>
  <si>
    <t>die Formeln in Spalte B bis zur jeweils letzten Spalte erweitern.</t>
  </si>
  <si>
    <t xml:space="preserve">Zum Ausdruck von so  langen Übersichten empfiehlt es sich, unbenötigte Spalten </t>
  </si>
  <si>
    <t>diesen einzuschränken.</t>
  </si>
  <si>
    <t xml:space="preserve">ist nur in </t>
  </si>
  <si>
    <t>ungeschützter</t>
  </si>
  <si>
    <t>Originaldatei</t>
  </si>
  <si>
    <t>möglich.</t>
  </si>
  <si>
    <t>Auf die gleiche Weise kann die Anzahl der Projekte erweitert werden, indem man</t>
  </si>
  <si>
    <t>in den Tabellen /Zeiterfassung/ und /Honorar/ die letzte formatierte Zeile - das</t>
  </si>
  <si>
    <t>ist in der Originaldatei die Zeile 42 - nach unten kopiert. Je nach Anzahl der Zeilen</t>
  </si>
  <si>
    <t>sollte man in den Formeln in Zeile 6 anpassen. Wir haben sie in der Original-</t>
  </si>
  <si>
    <t>datei vorab für 100 Projekte vorbereitet.</t>
  </si>
  <si>
    <t>Honorar</t>
  </si>
  <si>
    <t>Darüber hinaus kann man sich im Blatt /Honorar/ Spalten einfügen, in die man</t>
  </si>
  <si>
    <t>projektbezogen die Material- oder sonstige Kosten mit einberechnen lassen kann.</t>
  </si>
  <si>
    <t>Auftrag eins</t>
  </si>
  <si>
    <t>den Microsoft Hilfeassistenten, indem Sie auf das ? in der oberen</t>
  </si>
  <si>
    <t>Excel-Anwendung ist in der Gratis-Variante auf 10 Projekte vorbereitet. Mit wenigen</t>
  </si>
  <si>
    <t>Titel in /Allgemeine Angaben/ Zelle B12 ändern!</t>
  </si>
  <si>
    <t>auf der Seite /Honorar/ stehen soll:</t>
  </si>
  <si>
    <t>Die größte Sammlung an makrofreien deutschen Excel-Anwendungen</t>
  </si>
  <si>
    <t>Nimm Auvista - Zeiterfassungen</t>
  </si>
  <si>
    <t>Habacher Str. 1</t>
  </si>
  <si>
    <t>81377 München</t>
  </si>
  <si>
    <t>++49 / (0)89 / 98 29 05 73</t>
  </si>
  <si>
    <t>usw.</t>
  </si>
  <si>
    <t>Arbeit zwei</t>
  </si>
  <si>
    <t>Schritten lässt sich die ungeschützte, erwerbbare Datei durch "Ziehen und Kopieren"</t>
  </si>
  <si>
    <t>Reformationstag</t>
  </si>
  <si>
    <t>werden - z.B. auch mit Materialkosten…</t>
  </si>
  <si>
    <t>Zelle B15</t>
  </si>
  <si>
    <t>Die ungeschützte Originaldatei lässt sich im Format xlsx auf beliebig viele Projekte</t>
  </si>
  <si>
    <t>und beliebig lange Zeiträume verlängern (in xlsx konvertiert über mehrere Jahre).</t>
  </si>
  <si>
    <t>Will man Tätigkeiten-, Projekt- und Mitarbeiter-Zeiten miteinander verknüpfen und</t>
  </si>
  <si>
    <t>entwickelt - ausführlich erklärt auf https://www.auvista.de/XZ600.htm.</t>
  </si>
  <si>
    <t>der CD oder Ihrer Datensicherung.</t>
  </si>
  <si>
    <t>Zwischenergebnis aus und laden sich diese Datei neu von</t>
  </si>
  <si>
    <t>auszublenden oder über die Excel-Option /Seitenlayout/Druckbereich festlegen/</t>
  </si>
  <si>
    <t>Monatsdatei verlängern</t>
  </si>
  <si>
    <t>von XZ400 kann hier beliebig erweitert</t>
  </si>
  <si>
    <r>
      <t xml:space="preserve">In </t>
    </r>
    <r>
      <rPr>
        <b/>
        <sz val="10"/>
        <color indexed="30"/>
        <rFont val="Calibri"/>
        <family val="2"/>
      </rPr>
      <t>XZ400</t>
    </r>
    <r>
      <rPr>
        <sz val="10"/>
        <rFont val="Calibri"/>
        <family val="2"/>
      </rPr>
      <t xml:space="preserve"> liegen alle Excel-Varianten zu diesem Thema ungeschützt vor. Speziell diese</t>
    </r>
  </si>
  <si>
    <r>
      <t xml:space="preserve">separat nach Kunden, Mitarbeiter oder Projekten analysieren, dafür haben wir </t>
    </r>
    <r>
      <rPr>
        <b/>
        <sz val="10"/>
        <color indexed="30"/>
        <rFont val="Calibri"/>
        <family val="2"/>
      </rPr>
      <t>XZ600</t>
    </r>
  </si>
  <si>
    <r>
      <t>Nimm Au</t>
    </r>
    <r>
      <rPr>
        <b/>
        <sz val="12"/>
        <color indexed="10"/>
        <rFont val="Calibri"/>
        <family val="2"/>
      </rPr>
      <t>vis</t>
    </r>
    <r>
      <rPr>
        <b/>
        <sz val="12"/>
        <color indexed="55"/>
        <rFont val="Calibri"/>
        <family val="2"/>
      </rPr>
      <t>ta - Zeiterfassungen</t>
    </r>
  </si>
  <si>
    <r>
      <t>Au</t>
    </r>
    <r>
      <rPr>
        <b/>
        <sz val="35"/>
        <color indexed="10"/>
        <rFont val="Calibri"/>
        <family val="2"/>
      </rPr>
      <t>vis</t>
    </r>
    <r>
      <rPr>
        <b/>
        <sz val="35"/>
        <color indexed="55"/>
        <rFont val="Calibri"/>
        <family val="2"/>
      </rPr>
      <t>ta</t>
    </r>
  </si>
  <si>
    <r>
      <t xml:space="preserve">In dieser Datei gilt es </t>
    </r>
    <r>
      <rPr>
        <b/>
        <sz val="10"/>
        <color indexed="10"/>
        <rFont val="Calibri"/>
        <family val="2"/>
      </rPr>
      <t>vier</t>
    </r>
    <r>
      <rPr>
        <sz val="10"/>
        <rFont val="Calibri"/>
        <family val="2"/>
      </rPr>
      <t xml:space="preserve"> Grundregeln zu beachten:</t>
    </r>
  </si>
  <si>
    <r>
      <t xml:space="preserve">Datumseingabe:  </t>
    </r>
    <r>
      <rPr>
        <b/>
        <sz val="14"/>
        <color indexed="10"/>
        <rFont val="Calibri"/>
        <family val="2"/>
      </rPr>
      <t>20.3</t>
    </r>
  </si>
  <si>
    <r>
      <t xml:space="preserve">Stundeneingabe:  </t>
    </r>
    <r>
      <rPr>
        <b/>
        <sz val="14"/>
        <color indexed="10"/>
        <rFont val="Calibri"/>
        <family val="2"/>
      </rPr>
      <t>1,5</t>
    </r>
  </si>
  <si>
    <r>
      <t xml:space="preserve">Stunden als Dezimalzahlen eingeben, hier </t>
    </r>
    <r>
      <rPr>
        <b/>
        <sz val="10"/>
        <color indexed="10"/>
        <rFont val="Calibri"/>
        <family val="2"/>
      </rPr>
      <t>nicht</t>
    </r>
    <r>
      <rPr>
        <sz val="10"/>
        <rFont val="Calibri"/>
        <family val="2"/>
      </rPr>
      <t xml:space="preserve"> in Stunden und Minuten.</t>
    </r>
  </si>
  <si>
    <r>
      <t xml:space="preserve">Eingaben </t>
    </r>
    <r>
      <rPr>
        <b/>
        <sz val="14"/>
        <color indexed="10"/>
        <rFont val="Calibri"/>
        <family val="2"/>
      </rPr>
      <t>nie</t>
    </r>
    <r>
      <rPr>
        <sz val="14"/>
        <rFont val="Calibri"/>
        <family val="2"/>
      </rPr>
      <t xml:space="preserve"> verschieben</t>
    </r>
    <r>
      <rPr>
        <sz val="10"/>
        <rFont val="Calibri"/>
        <family val="2"/>
      </rPr>
      <t>, wenn Sie sich vertippt haben.</t>
    </r>
  </si>
  <si>
    <t>Die ungeschützte Originaldatei von XZ400 kann man über "Ziehen und Kopieren" beliebig verlängern.</t>
  </si>
  <si>
    <t>Die ungeschützte Originaldatei von XZ400 kann über "Ziehen und Kopieren" der letzten Zeile beliebig nach unten verlängert werden.</t>
  </si>
  <si>
    <t>Ab hier Gratisdatei geschützt. Die ungeschützte Originaldatei von XZ400 kann über "Ziehen und Kopieren" der letzten Zeile beliebig nach unten verlängert werden.</t>
  </si>
  <si>
    <t>Gut zu</t>
  </si>
  <si>
    <t>wissen</t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</si>
  <si>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</si>
  <si>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t>Auvista Software Verlag</t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</si>
  <si>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</si>
  <si>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</si>
  <si>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ist ohne schriftliche Zustimmung des Auvista Software Verlages unzulässig</t>
  </si>
  <si>
    <t>beliebig erweitern - sowohl die Anzahl der Projekte, als auch die Erfassungszeiträume.</t>
  </si>
  <si>
    <t>Projektbezogene Zeiterfassung mit Feiertagen in Monatstabellen</t>
  </si>
  <si>
    <r>
      <t>Nimm Au</t>
    </r>
    <r>
      <rPr>
        <b/>
        <sz val="35"/>
        <color indexed="10"/>
        <rFont val="Calibri"/>
        <family val="2"/>
      </rPr>
      <t>vis</t>
    </r>
    <r>
      <rPr>
        <b/>
        <sz val="35"/>
        <color indexed="55"/>
        <rFont val="Calibri"/>
        <family val="2"/>
      </rPr>
      <t>ta</t>
    </r>
    <r>
      <rPr>
        <b/>
        <sz val="35"/>
        <color indexed="55"/>
        <rFont val="Calibri"/>
        <family val="2"/>
        <scheme val="minor"/>
      </rPr>
      <t xml:space="preserve"> - XZ400</t>
    </r>
  </si>
  <si>
    <t>Die erwerbbaren Dateien sind von den Jahren unabhängig.</t>
  </si>
  <si>
    <t xml:space="preserve">          Dokumentation projektbezogene Zeiterfassung - einer Datei aus XZ400</t>
  </si>
  <si>
    <t>Die erwerbbaren Dateien sind offen und jeahresunabhängig.</t>
  </si>
  <si>
    <r>
      <t xml:space="preserve">Ist der Feiertag in Ihrer Region, dann bitte </t>
    </r>
    <r>
      <rPr>
        <b/>
        <sz val="10"/>
        <color rgb="FFFF000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eintragen.</t>
    </r>
  </si>
  <si>
    <t>Z.B. Int. Frauentag</t>
  </si>
  <si>
    <t>Für ergänzende Eintragungen</t>
  </si>
  <si>
    <r>
      <rPr>
        <b/>
        <sz val="14"/>
        <color indexed="10"/>
        <rFont val="Calibri"/>
        <family val="2"/>
      </rPr>
      <t>Tipp</t>
    </r>
    <r>
      <rPr>
        <sz val="14"/>
        <rFont val="Calibri"/>
        <family val="2"/>
      </rPr>
      <t>: In XZ400 ist diese Art der Zeiterfassung nicht nur auf Monate</t>
    </r>
  </si>
  <si>
    <t>begrenzt, sondern in einer weiteren Variante über 365 Tage präpariert.</t>
  </si>
  <si>
    <t>So können Projekte auch über Monatsgrenzen hinweg an einem Stück</t>
  </si>
  <si>
    <t>notiert werden. Das gilt auch für die automatische Honorberechnung.</t>
  </si>
  <si>
    <t>Diese kostenlose Zeiterfassung ist begrenzt bis März 2026 - zum Testen.</t>
  </si>
  <si>
    <t>kompatibel von Excel 2007 bis 2024 / 365 und höher. Wir freuen uns auf Ihren Besuch.</t>
  </si>
  <si>
    <t>Copyright © Auvista Fachverlag für Microsoft Excel, München 2025</t>
  </si>
  <si>
    <t>Diese kostenlose Datei ist zum Testen begrenzt bis März 2026.</t>
  </si>
  <si>
    <t>Die erwerbbare Originaldatei</t>
  </si>
  <si>
    <t>Nimm Auvista XZ400</t>
  </si>
  <si>
    <t>im Jahr 2025 für Samstag, den 01.11.2025</t>
  </si>
  <si>
    <t>eingeben: 1.11 und bestätigen.</t>
  </si>
  <si>
    <t>In der ungeschützten Originaldatei sind die Feiertage im Moment bis 2031 eingetragen.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</si>
</sst>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&quot;DM&quot;_-;\-* #,##0.00\ &quot;DM&quot;_-;_-* &quot;-&quot;??\ &quot;DM&quot;_-;_-@_-"/>
    <numFmt numFmtId="165" formatCode="ddd"/>
    <numFmt numFmtId="166" formatCode="dd/mm"/>
    <numFmt numFmtId="167" formatCode="[h]:mm"/>
    <numFmt numFmtId="168" formatCode="h:mm"/>
    <numFmt numFmtId="169" formatCode="0.0"/>
    <numFmt numFmtId="170" formatCode="#,##0.00_ ;[Red]\-#,##0.00\ "/>
    <numFmt numFmtId="171" formatCode="mmm"/>
    <numFmt numFmtId="172" formatCode="mmmm\ yyyy"/>
    <numFmt numFmtId="173" formatCode="mmm\ yyyy"/>
    <numFmt numFmtId="174" formatCode="dddd\,\ \ dd/mm/yyyy"/>
  </numFmts>
  <fonts count="6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u/>
      <sz val="10.3"/>
      <color indexed="12"/>
      <name val="Times New Roman"/>
      <family val="1"/>
    </font>
    <font>
      <sz val="10"/>
      <color indexed="81"/>
      <name val="Tahoma"/>
      <family val="2"/>
    </font>
    <font>
      <sz val="8"/>
      <name val="Arial"/>
      <family val="2"/>
    </font>
    <font>
      <sz val="10"/>
      <color indexed="81"/>
      <name val="Arial"/>
      <family val="2"/>
    </font>
    <font>
      <sz val="8"/>
      <color indexed="81"/>
      <name val="Arial"/>
      <family val="2"/>
    </font>
    <font>
      <sz val="14"/>
      <color indexed="81"/>
      <name val="Arial"/>
      <family val="2"/>
    </font>
    <font>
      <b/>
      <sz val="14"/>
      <color indexed="81"/>
      <name val="Arial"/>
      <family val="2"/>
    </font>
    <font>
      <sz val="10"/>
      <name val="Calibri"/>
      <family val="2"/>
    </font>
    <font>
      <b/>
      <sz val="12"/>
      <color indexed="55"/>
      <name val="Calibri"/>
      <family val="2"/>
    </font>
    <font>
      <b/>
      <sz val="35"/>
      <color indexed="55"/>
      <name val="Calibri"/>
      <family val="2"/>
    </font>
    <font>
      <b/>
      <sz val="35"/>
      <color indexed="10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b/>
      <sz val="12"/>
      <color indexed="10"/>
      <name val="Calibri"/>
      <family val="2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sz val="10"/>
      <color indexed="22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16"/>
      <color indexed="22"/>
      <name val="Calibri"/>
      <family val="2"/>
      <scheme val="minor"/>
    </font>
    <font>
      <b/>
      <sz val="12"/>
      <color indexed="55"/>
      <name val="Calibri"/>
      <family val="2"/>
      <scheme val="minor"/>
    </font>
    <font>
      <b/>
      <sz val="35"/>
      <color indexed="55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"/>
      <color theme="0"/>
      <name val="Calibri"/>
      <family val="2"/>
      <scheme val="minor"/>
    </font>
    <font>
      <u/>
      <sz val="10.3"/>
      <color indexed="12"/>
      <name val="Calibri"/>
      <family val="2"/>
      <scheme val="minor"/>
    </font>
    <font>
      <sz val="7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0"/>
      <color indexed="50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4"/>
      <color indexed="50"/>
      <name val="Calibri"/>
      <family val="2"/>
      <scheme val="minor"/>
    </font>
    <font>
      <sz val="8"/>
      <color indexed="21"/>
      <name val="Calibri"/>
      <family val="2"/>
      <scheme val="minor"/>
    </font>
    <font>
      <sz val="16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u val="doubleAccounting"/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23"/>
      <name val="Calibri"/>
      <family val="2"/>
      <scheme val="minor"/>
    </font>
    <font>
      <b/>
      <u val="doubleAccounting"/>
      <sz val="10"/>
      <name val="Calibri"/>
      <family val="2"/>
      <scheme val="minor"/>
    </font>
    <font>
      <b/>
      <sz val="28"/>
      <name val="Calibri"/>
      <family val="2"/>
      <scheme val="minor"/>
    </font>
    <font>
      <u/>
      <sz val="8.5"/>
      <color indexed="12"/>
      <name val="Calibri"/>
      <family val="2"/>
      <scheme val="minor"/>
    </font>
    <font>
      <u/>
      <sz val="8.3000000000000007"/>
      <color indexed="12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9"/>
      </left>
      <right style="thin">
        <color indexed="23"/>
      </right>
      <top style="medium">
        <color indexed="9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38"/>
      </left>
      <right style="thin">
        <color indexed="38"/>
      </right>
      <top style="thin">
        <color indexed="38"/>
      </top>
      <bottom style="thin">
        <color indexed="38"/>
      </bottom>
      <diagonal/>
    </border>
    <border>
      <left style="medium">
        <color indexed="9"/>
      </left>
      <right/>
      <top style="medium">
        <color indexed="9"/>
      </top>
      <bottom style="thin">
        <color indexed="23"/>
      </bottom>
      <diagonal/>
    </border>
    <border>
      <left/>
      <right style="thin">
        <color indexed="23"/>
      </right>
      <top style="medium">
        <color indexed="9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thin">
        <color indexed="23"/>
      </right>
      <top style="medium">
        <color indexed="9"/>
      </top>
      <bottom/>
      <diagonal/>
    </border>
    <border>
      <left style="thin">
        <color theme="0" tint="-0.499984740745262"/>
      </left>
      <right style="medium">
        <color indexed="9"/>
      </right>
      <top style="thin">
        <color theme="0" tint="-0.499984740745262"/>
      </top>
      <bottom style="medium">
        <color indexed="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medium">
        <color indexed="9"/>
      </left>
      <right style="thin">
        <color indexed="23"/>
      </right>
      <top style="medium">
        <color indexed="9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</cellStyleXfs>
  <cellXfs count="258">
    <xf numFmtId="0" fontId="0" fillId="0" borderId="0" xfId="0"/>
    <xf numFmtId="0" fontId="21" fillId="0" borderId="0" xfId="7" applyFont="1"/>
    <xf numFmtId="0" fontId="22" fillId="4" borderId="6" xfId="7" applyFont="1" applyFill="1" applyBorder="1" applyAlignment="1">
      <alignment vertical="top"/>
    </xf>
    <xf numFmtId="0" fontId="23" fillId="4" borderId="7" xfId="7" applyFont="1" applyFill="1" applyBorder="1" applyProtection="1">
      <protection hidden="1"/>
    </xf>
    <xf numFmtId="0" fontId="24" fillId="4" borderId="7" xfId="7" applyFont="1" applyFill="1" applyBorder="1" applyProtection="1">
      <protection hidden="1"/>
    </xf>
    <xf numFmtId="0" fontId="21" fillId="4" borderId="8" xfId="7" applyFont="1" applyFill="1" applyBorder="1" applyProtection="1">
      <protection hidden="1"/>
    </xf>
    <xf numFmtId="0" fontId="21" fillId="4" borderId="9" xfId="7" applyFont="1" applyFill="1" applyBorder="1" applyProtection="1">
      <protection hidden="1"/>
    </xf>
    <xf numFmtId="0" fontId="25" fillId="4" borderId="0" xfId="7" applyFont="1" applyFill="1" applyProtection="1">
      <protection hidden="1"/>
    </xf>
    <xf numFmtId="0" fontId="21" fillId="4" borderId="0" xfId="7" applyFont="1" applyFill="1"/>
    <xf numFmtId="170" fontId="26" fillId="4" borderId="0" xfId="10" applyNumberFormat="1" applyFont="1" applyFill="1" applyAlignment="1">
      <alignment horizontal="center"/>
    </xf>
    <xf numFmtId="0" fontId="21" fillId="4" borderId="0" xfId="7" applyFont="1" applyFill="1" applyProtection="1">
      <protection hidden="1"/>
    </xf>
    <xf numFmtId="0" fontId="21" fillId="4" borderId="10" xfId="7" applyFont="1" applyFill="1" applyBorder="1" applyProtection="1">
      <protection hidden="1"/>
    </xf>
    <xf numFmtId="14" fontId="21" fillId="4" borderId="9" xfId="7" applyNumberFormat="1" applyFont="1" applyFill="1" applyBorder="1" applyAlignment="1" applyProtection="1">
      <alignment vertical="top"/>
      <protection hidden="1"/>
    </xf>
    <xf numFmtId="0" fontId="23" fillId="4" borderId="0" xfId="10" applyFont="1" applyFill="1" applyProtection="1">
      <protection hidden="1"/>
    </xf>
    <xf numFmtId="0" fontId="27" fillId="4" borderId="0" xfId="10" applyFont="1" applyFill="1" applyAlignment="1">
      <alignment horizontal="center"/>
    </xf>
    <xf numFmtId="0" fontId="21" fillId="4" borderId="11" xfId="7" applyFont="1" applyFill="1" applyBorder="1" applyProtection="1">
      <protection hidden="1"/>
    </xf>
    <xf numFmtId="0" fontId="28" fillId="4" borderId="0" xfId="0" applyFont="1" applyFill="1" applyAlignment="1" applyProtection="1">
      <alignment horizontal="center"/>
      <protection hidden="1"/>
    </xf>
    <xf numFmtId="0" fontId="21" fillId="0" borderId="7" xfId="7" applyFont="1" applyBorder="1"/>
    <xf numFmtId="0" fontId="21" fillId="4" borderId="0" xfId="10" applyFont="1" applyFill="1" applyProtection="1">
      <protection hidden="1"/>
    </xf>
    <xf numFmtId="0" fontId="30" fillId="4" borderId="0" xfId="0" applyFont="1" applyFill="1" applyAlignment="1" applyProtection="1">
      <alignment horizontal="center"/>
      <protection hidden="1"/>
    </xf>
    <xf numFmtId="0" fontId="29" fillId="0" borderId="0" xfId="7" applyFont="1"/>
    <xf numFmtId="0" fontId="30" fillId="4" borderId="11" xfId="0" applyFont="1" applyFill="1" applyBorder="1" applyAlignment="1" applyProtection="1">
      <alignment horizontal="left"/>
      <protection hidden="1"/>
    </xf>
    <xf numFmtId="0" fontId="31" fillId="4" borderId="0" xfId="7" applyFont="1" applyFill="1" applyAlignment="1" applyProtection="1">
      <alignment horizontal="center"/>
      <protection hidden="1"/>
    </xf>
    <xf numFmtId="0" fontId="32" fillId="5" borderId="12" xfId="1" applyFont="1" applyFill="1" applyBorder="1" applyAlignment="1" applyProtection="1">
      <alignment horizontal="center" vertical="center"/>
      <protection hidden="1"/>
    </xf>
    <xf numFmtId="0" fontId="32" fillId="6" borderId="52" xfId="1" applyFont="1" applyFill="1" applyBorder="1" applyAlignment="1" applyProtection="1">
      <alignment horizontal="center" vertical="center"/>
      <protection hidden="1"/>
    </xf>
    <xf numFmtId="0" fontId="22" fillId="4" borderId="11" xfId="7" applyFont="1" applyFill="1" applyBorder="1" applyAlignment="1">
      <alignment vertical="top"/>
    </xf>
    <xf numFmtId="0" fontId="33" fillId="4" borderId="14" xfId="7" applyFont="1" applyFill="1" applyBorder="1" applyAlignment="1" applyProtection="1">
      <alignment horizontal="right"/>
      <protection hidden="1"/>
    </xf>
    <xf numFmtId="0" fontId="21" fillId="4" borderId="15" xfId="7" applyFont="1" applyFill="1" applyBorder="1" applyProtection="1">
      <protection hidden="1"/>
    </xf>
    <xf numFmtId="0" fontId="30" fillId="4" borderId="0" xfId="7" applyFont="1" applyFill="1" applyAlignment="1" applyProtection="1">
      <alignment horizontal="left"/>
      <protection hidden="1"/>
    </xf>
    <xf numFmtId="0" fontId="33" fillId="4" borderId="11" xfId="7" applyFont="1" applyFill="1" applyBorder="1" applyAlignment="1" applyProtection="1">
      <alignment horizontal="right"/>
      <protection hidden="1"/>
    </xf>
    <xf numFmtId="0" fontId="34" fillId="4" borderId="15" xfId="1" applyFont="1" applyFill="1" applyBorder="1" applyAlignment="1" applyProtection="1">
      <protection hidden="1"/>
    </xf>
    <xf numFmtId="0" fontId="21" fillId="4" borderId="0" xfId="9" applyFont="1" applyFill="1" applyProtection="1">
      <protection hidden="1"/>
    </xf>
    <xf numFmtId="0" fontId="35" fillId="4" borderId="0" xfId="4" applyFont="1" applyFill="1" applyProtection="1">
      <protection hidden="1"/>
    </xf>
    <xf numFmtId="0" fontId="33" fillId="4" borderId="0" xfId="4" applyFont="1" applyFill="1" applyProtection="1">
      <protection hidden="1"/>
    </xf>
    <xf numFmtId="0" fontId="21" fillId="4" borderId="0" xfId="4" applyFont="1" applyFill="1" applyProtection="1">
      <protection hidden="1"/>
    </xf>
    <xf numFmtId="0" fontId="21" fillId="4" borderId="0" xfId="5" applyFont="1" applyFill="1" applyProtection="1">
      <protection hidden="1"/>
    </xf>
    <xf numFmtId="0" fontId="21" fillId="4" borderId="0" xfId="5" quotePrefix="1" applyFont="1" applyFill="1" applyProtection="1">
      <protection hidden="1"/>
    </xf>
    <xf numFmtId="0" fontId="36" fillId="4" borderId="0" xfId="1" applyFont="1" applyFill="1" applyBorder="1" applyAlignment="1" applyProtection="1">
      <protection hidden="1"/>
    </xf>
    <xf numFmtId="0" fontId="21" fillId="4" borderId="16" xfId="7" applyFont="1" applyFill="1" applyBorder="1" applyProtection="1">
      <protection hidden="1"/>
    </xf>
    <xf numFmtId="0" fontId="21" fillId="4" borderId="13" xfId="7" applyFont="1" applyFill="1" applyBorder="1" applyProtection="1">
      <protection hidden="1"/>
    </xf>
    <xf numFmtId="0" fontId="21" fillId="4" borderId="17" xfId="7" applyFont="1" applyFill="1" applyBorder="1" applyProtection="1">
      <protection hidden="1"/>
    </xf>
    <xf numFmtId="0" fontId="31" fillId="4" borderId="0" xfId="9" applyFont="1" applyFill="1" applyProtection="1">
      <protection hidden="1"/>
    </xf>
    <xf numFmtId="0" fontId="30" fillId="4" borderId="0" xfId="0" applyFont="1" applyFill="1" applyAlignment="1" applyProtection="1">
      <alignment horizontal="center" vertical="top"/>
      <protection hidden="1"/>
    </xf>
    <xf numFmtId="0" fontId="21" fillId="0" borderId="18" xfId="7" applyFont="1" applyBorder="1"/>
    <xf numFmtId="0" fontId="38" fillId="0" borderId="0" xfId="8" applyFont="1" applyAlignment="1">
      <alignment horizontal="left" vertical="top"/>
    </xf>
    <xf numFmtId="0" fontId="21" fillId="4" borderId="4" xfId="7" applyFont="1" applyFill="1" applyBorder="1" applyProtection="1">
      <protection hidden="1"/>
    </xf>
    <xf numFmtId="0" fontId="21" fillId="0" borderId="0" xfId="11" applyFont="1" applyProtection="1">
      <protection hidden="1"/>
    </xf>
    <xf numFmtId="0" fontId="32" fillId="5" borderId="12" xfId="1" applyFont="1" applyFill="1" applyBorder="1" applyAlignment="1" applyProtection="1">
      <alignment horizontal="center" vertical="center" wrapText="1"/>
      <protection hidden="1"/>
    </xf>
    <xf numFmtId="0" fontId="27" fillId="0" borderId="0" xfId="11" applyFont="1" applyAlignment="1" applyProtection="1">
      <alignment horizontal="center"/>
      <protection hidden="1"/>
    </xf>
    <xf numFmtId="0" fontId="31" fillId="0" borderId="0" xfId="11" applyFont="1" applyAlignment="1" applyProtection="1">
      <alignment horizontal="center"/>
      <protection hidden="1"/>
    </xf>
    <xf numFmtId="0" fontId="31" fillId="0" borderId="0" xfId="11" applyFont="1" applyProtection="1">
      <protection hidden="1"/>
    </xf>
    <xf numFmtId="0" fontId="21" fillId="0" borderId="0" xfId="11" applyFont="1" applyAlignment="1" applyProtection="1">
      <alignment horizontal="center"/>
      <protection hidden="1"/>
    </xf>
    <xf numFmtId="0" fontId="29" fillId="0" borderId="0" xfId="11" applyFont="1" applyProtection="1">
      <protection hidden="1"/>
    </xf>
    <xf numFmtId="0" fontId="40" fillId="0" borderId="0" xfId="11" applyFont="1" applyAlignment="1" applyProtection="1">
      <alignment horizontal="left"/>
      <protection hidden="1"/>
    </xf>
    <xf numFmtId="0" fontId="40" fillId="0" borderId="0" xfId="11" applyFont="1" applyProtection="1">
      <protection hidden="1"/>
    </xf>
    <xf numFmtId="0" fontId="21" fillId="0" borderId="0" xfId="12" applyFont="1" applyProtection="1">
      <protection hidden="1"/>
    </xf>
    <xf numFmtId="0" fontId="21" fillId="0" borderId="0" xfId="12" applyFont="1" applyAlignment="1" applyProtection="1">
      <alignment horizontal="center"/>
      <protection hidden="1"/>
    </xf>
    <xf numFmtId="0" fontId="41" fillId="0" borderId="0" xfId="12" applyFont="1" applyProtection="1">
      <protection hidden="1"/>
    </xf>
    <xf numFmtId="0" fontId="33" fillId="0" borderId="0" xfId="12" applyFont="1" applyAlignment="1" applyProtection="1">
      <alignment horizontal="left"/>
      <protection hidden="1"/>
    </xf>
    <xf numFmtId="0" fontId="30" fillId="0" borderId="0" xfId="11" applyFont="1" applyProtection="1">
      <protection hidden="1"/>
    </xf>
    <xf numFmtId="0" fontId="21" fillId="0" borderId="0" xfId="12" applyFont="1" applyAlignment="1" applyProtection="1">
      <alignment horizontal="left"/>
      <protection hidden="1"/>
    </xf>
    <xf numFmtId="0" fontId="42" fillId="0" borderId="5" xfId="12" applyFont="1" applyBorder="1" applyAlignment="1" applyProtection="1">
      <alignment horizontal="center"/>
      <protection hidden="1"/>
    </xf>
    <xf numFmtId="0" fontId="21" fillId="0" borderId="19" xfId="12" applyFont="1" applyBorder="1" applyProtection="1">
      <protection hidden="1"/>
    </xf>
    <xf numFmtId="0" fontId="21" fillId="0" borderId="15" xfId="12" applyFont="1" applyBorder="1" applyProtection="1">
      <protection hidden="1"/>
    </xf>
    <xf numFmtId="0" fontId="42" fillId="0" borderId="0" xfId="12" applyFont="1" applyProtection="1">
      <protection hidden="1"/>
    </xf>
    <xf numFmtId="0" fontId="43" fillId="0" borderId="0" xfId="11" applyFont="1" applyAlignment="1" applyProtection="1">
      <alignment horizontal="right"/>
      <protection hidden="1"/>
    </xf>
    <xf numFmtId="0" fontId="38" fillId="0" borderId="20" xfId="0" applyFont="1" applyBorder="1" applyAlignment="1">
      <alignment horizontal="left" vertical="top"/>
    </xf>
    <xf numFmtId="0" fontId="21" fillId="0" borderId="21" xfId="11" applyFont="1" applyBorder="1" applyProtection="1">
      <protection hidden="1"/>
    </xf>
    <xf numFmtId="0" fontId="26" fillId="0" borderId="21" xfId="11" applyFont="1" applyBorder="1" applyAlignment="1" applyProtection="1">
      <alignment horizontal="center"/>
      <protection hidden="1"/>
    </xf>
    <xf numFmtId="0" fontId="21" fillId="0" borderId="22" xfId="11" applyFont="1" applyBorder="1" applyProtection="1">
      <protection hidden="1"/>
    </xf>
    <xf numFmtId="0" fontId="21" fillId="0" borderId="11" xfId="11" applyFont="1" applyBorder="1" applyProtection="1">
      <protection hidden="1"/>
    </xf>
    <xf numFmtId="0" fontId="21" fillId="0" borderId="4" xfId="11" applyFont="1" applyBorder="1" applyProtection="1">
      <protection hidden="1"/>
    </xf>
    <xf numFmtId="0" fontId="42" fillId="0" borderId="24" xfId="12" applyFont="1" applyBorder="1" applyAlignment="1" applyProtection="1">
      <alignment horizontal="left"/>
      <protection hidden="1"/>
    </xf>
    <xf numFmtId="0" fontId="21" fillId="0" borderId="23" xfId="11" applyFont="1" applyBorder="1" applyProtection="1">
      <protection hidden="1"/>
    </xf>
    <xf numFmtId="0" fontId="43" fillId="0" borderId="25" xfId="11" applyFont="1" applyBorder="1" applyAlignment="1" applyProtection="1">
      <alignment horizontal="left"/>
      <protection hidden="1"/>
    </xf>
    <xf numFmtId="0" fontId="21" fillId="0" borderId="25" xfId="11" applyFont="1" applyBorder="1" applyProtection="1">
      <protection hidden="1"/>
    </xf>
    <xf numFmtId="0" fontId="21" fillId="0" borderId="26" xfId="11" applyFont="1" applyBorder="1" applyProtection="1">
      <protection hidden="1"/>
    </xf>
    <xf numFmtId="0" fontId="21" fillId="0" borderId="0" xfId="13" applyFont="1"/>
    <xf numFmtId="0" fontId="22" fillId="4" borderId="20" xfId="0" applyFont="1" applyFill="1" applyBorder="1" applyAlignment="1">
      <alignment horizontal="left" vertical="top"/>
    </xf>
    <xf numFmtId="0" fontId="21" fillId="4" borderId="21" xfId="13" applyFont="1" applyFill="1" applyBorder="1" applyProtection="1">
      <protection hidden="1"/>
    </xf>
    <xf numFmtId="0" fontId="39" fillId="4" borderId="21" xfId="3" applyFont="1" applyFill="1" applyBorder="1" applyAlignment="1" applyProtection="1">
      <protection hidden="1"/>
    </xf>
    <xf numFmtId="0" fontId="21" fillId="4" borderId="22" xfId="13" applyFont="1" applyFill="1" applyBorder="1" applyProtection="1">
      <protection hidden="1"/>
    </xf>
    <xf numFmtId="0" fontId="21" fillId="0" borderId="0" xfId="13" applyFont="1" applyProtection="1">
      <protection locked="0"/>
    </xf>
    <xf numFmtId="0" fontId="21" fillId="4" borderId="4" xfId="13" applyFont="1" applyFill="1" applyBorder="1" applyProtection="1">
      <protection hidden="1"/>
    </xf>
    <xf numFmtId="0" fontId="21" fillId="4" borderId="11" xfId="13" applyFont="1" applyFill="1" applyBorder="1" applyProtection="1">
      <protection hidden="1"/>
    </xf>
    <xf numFmtId="168" fontId="21" fillId="0" borderId="27" xfId="13" applyNumberFormat="1" applyFont="1" applyBorder="1" applyAlignment="1" applyProtection="1">
      <alignment horizontal="center"/>
      <protection locked="0"/>
    </xf>
    <xf numFmtId="20" fontId="21" fillId="0" borderId="27" xfId="13" applyNumberFormat="1" applyFont="1" applyBorder="1" applyAlignment="1" applyProtection="1">
      <alignment horizontal="center"/>
      <protection locked="0"/>
    </xf>
    <xf numFmtId="168" fontId="30" fillId="4" borderId="25" xfId="13" applyNumberFormat="1" applyFont="1" applyFill="1" applyBorder="1" applyAlignment="1" applyProtection="1">
      <alignment horizontal="center"/>
      <protection hidden="1"/>
    </xf>
    <xf numFmtId="0" fontId="21" fillId="4" borderId="23" xfId="13" applyFont="1" applyFill="1" applyBorder="1" applyProtection="1">
      <protection hidden="1"/>
    </xf>
    <xf numFmtId="0" fontId="30" fillId="4" borderId="25" xfId="13" applyFont="1" applyFill="1" applyBorder="1" applyProtection="1">
      <protection hidden="1"/>
    </xf>
    <xf numFmtId="0" fontId="21" fillId="4" borderId="25" xfId="13" applyFont="1" applyFill="1" applyBorder="1" applyProtection="1">
      <protection hidden="1"/>
    </xf>
    <xf numFmtId="0" fontId="21" fillId="4" borderId="25" xfId="13" applyFont="1" applyFill="1" applyBorder="1" applyAlignment="1" applyProtection="1">
      <alignment horizontal="right"/>
      <protection hidden="1"/>
    </xf>
    <xf numFmtId="2" fontId="44" fillId="4" borderId="25" xfId="13" applyNumberFormat="1" applyFont="1" applyFill="1" applyBorder="1" applyAlignment="1" applyProtection="1">
      <alignment horizontal="center"/>
      <protection hidden="1"/>
    </xf>
    <xf numFmtId="0" fontId="21" fillId="4" borderId="26" xfId="13" applyFont="1" applyFill="1" applyBorder="1" applyProtection="1">
      <protection hidden="1"/>
    </xf>
    <xf numFmtId="168" fontId="21" fillId="0" borderId="28" xfId="13" applyNumberFormat="1" applyFont="1" applyBorder="1" applyAlignment="1" applyProtection="1">
      <alignment horizontal="center"/>
      <protection locked="0"/>
    </xf>
    <xf numFmtId="0" fontId="45" fillId="4" borderId="25" xfId="13" applyFont="1" applyFill="1" applyBorder="1" applyProtection="1">
      <protection hidden="1"/>
    </xf>
    <xf numFmtId="2" fontId="46" fillId="4" borderId="25" xfId="13" applyNumberFormat="1" applyFont="1" applyFill="1" applyBorder="1" applyAlignment="1" applyProtection="1">
      <alignment horizontal="center"/>
      <protection hidden="1"/>
    </xf>
    <xf numFmtId="1" fontId="21" fillId="0" borderId="29" xfId="13" applyNumberFormat="1" applyFont="1" applyBorder="1" applyAlignment="1" applyProtection="1">
      <alignment horizontal="center"/>
      <protection locked="0"/>
    </xf>
    <xf numFmtId="0" fontId="47" fillId="4" borderId="25" xfId="13" applyFont="1" applyFill="1" applyBorder="1" applyProtection="1">
      <protection hidden="1"/>
    </xf>
    <xf numFmtId="167" fontId="49" fillId="4" borderId="25" xfId="13" applyNumberFormat="1" applyFont="1" applyFill="1" applyBorder="1" applyAlignment="1" applyProtection="1">
      <alignment horizontal="center"/>
      <protection hidden="1"/>
    </xf>
    <xf numFmtId="169" fontId="51" fillId="0" borderId="30" xfId="13" applyNumberFormat="1" applyFont="1" applyBorder="1" applyAlignment="1" applyProtection="1">
      <alignment horizontal="center" vertical="center"/>
      <protection locked="0"/>
    </xf>
    <xf numFmtId="0" fontId="21" fillId="3" borderId="0" xfId="13" applyFont="1" applyFill="1" applyProtection="1">
      <protection locked="0"/>
    </xf>
    <xf numFmtId="0" fontId="21" fillId="3" borderId="0" xfId="13" applyFont="1" applyFill="1" applyAlignment="1" applyProtection="1">
      <alignment horizontal="center"/>
      <protection locked="0"/>
    </xf>
    <xf numFmtId="0" fontId="32" fillId="5" borderId="31" xfId="1" applyFont="1" applyFill="1" applyBorder="1" applyAlignment="1" applyProtection="1">
      <alignment horizontal="right" vertical="center" wrapText="1"/>
      <protection hidden="1"/>
    </xf>
    <xf numFmtId="0" fontId="32" fillId="5" borderId="32" xfId="1" applyFont="1" applyFill="1" applyBorder="1" applyAlignment="1" applyProtection="1">
      <alignment horizontal="left" vertical="center" wrapText="1"/>
      <protection hidden="1"/>
    </xf>
    <xf numFmtId="0" fontId="21" fillId="0" borderId="0" xfId="0" applyFont="1"/>
    <xf numFmtId="0" fontId="32" fillId="5" borderId="12" xfId="1" applyFont="1" applyFill="1" applyBorder="1" applyAlignment="1" applyProtection="1">
      <alignment horizontal="center" vertical="center" wrapText="1"/>
      <protection locked="0"/>
    </xf>
    <xf numFmtId="0" fontId="21" fillId="4" borderId="21" xfId="0" applyFont="1" applyFill="1" applyBorder="1" applyProtection="1">
      <protection hidden="1"/>
    </xf>
    <xf numFmtId="0" fontId="21" fillId="4" borderId="22" xfId="0" applyFont="1" applyFill="1" applyBorder="1" applyProtection="1">
      <protection hidden="1"/>
    </xf>
    <xf numFmtId="0" fontId="21" fillId="0" borderId="0" xfId="0" applyFont="1" applyProtection="1">
      <protection hidden="1"/>
    </xf>
    <xf numFmtId="0" fontId="21" fillId="4" borderId="11" xfId="0" applyFont="1" applyFill="1" applyBorder="1" applyProtection="1">
      <protection hidden="1"/>
    </xf>
    <xf numFmtId="0" fontId="21" fillId="4" borderId="0" xfId="0" applyFont="1" applyFill="1" applyProtection="1">
      <protection hidden="1"/>
    </xf>
    <xf numFmtId="164" fontId="21" fillId="4" borderId="0" xfId="14" applyFont="1" applyFill="1" applyBorder="1" applyProtection="1">
      <protection hidden="1"/>
    </xf>
    <xf numFmtId="0" fontId="21" fillId="4" borderId="4" xfId="0" applyFont="1" applyFill="1" applyBorder="1" applyProtection="1">
      <protection hidden="1"/>
    </xf>
    <xf numFmtId="0" fontId="55" fillId="4" borderId="0" xfId="0" applyFont="1" applyFill="1" applyProtection="1">
      <protection hidden="1"/>
    </xf>
    <xf numFmtId="0" fontId="55" fillId="4" borderId="0" xfId="0" applyFont="1" applyFill="1" applyAlignment="1" applyProtection="1">
      <alignment horizontal="left"/>
      <protection hidden="1"/>
    </xf>
    <xf numFmtId="14" fontId="56" fillId="4" borderId="0" xfId="14" applyNumberFormat="1" applyFont="1" applyFill="1" applyBorder="1" applyProtection="1">
      <protection hidden="1"/>
    </xf>
    <xf numFmtId="0" fontId="21" fillId="4" borderId="0" xfId="0" applyFont="1" applyFill="1" applyAlignment="1" applyProtection="1">
      <alignment horizontal="right"/>
      <protection hidden="1"/>
    </xf>
    <xf numFmtId="0" fontId="21" fillId="4" borderId="0" xfId="0" applyFont="1" applyFill="1" applyAlignment="1" applyProtection="1">
      <alignment horizontal="right" wrapText="1"/>
      <protection hidden="1"/>
    </xf>
    <xf numFmtId="167" fontId="57" fillId="4" borderId="29" xfId="0" applyNumberFormat="1" applyFont="1" applyFill="1" applyBorder="1" applyAlignment="1" applyProtection="1">
      <alignment vertical="center"/>
      <protection hidden="1"/>
    </xf>
    <xf numFmtId="164" fontId="21" fillId="4" borderId="0" xfId="14" applyFont="1" applyFill="1" applyBorder="1" applyAlignment="1" applyProtection="1">
      <alignment horizontal="right" vertical="center" wrapText="1"/>
      <protection hidden="1"/>
    </xf>
    <xf numFmtId="4" fontId="57" fillId="4" borderId="29" xfId="0" applyNumberFormat="1" applyFont="1" applyFill="1" applyBorder="1" applyAlignment="1" applyProtection="1">
      <alignment vertical="center"/>
      <protection hidden="1"/>
    </xf>
    <xf numFmtId="0" fontId="21" fillId="4" borderId="0" xfId="0" applyFont="1" applyFill="1" applyAlignment="1" applyProtection="1">
      <alignment horizontal="right" vertical="center" wrapText="1"/>
      <protection hidden="1"/>
    </xf>
    <xf numFmtId="0" fontId="21" fillId="4" borderId="33" xfId="0" applyFont="1" applyFill="1" applyBorder="1" applyProtection="1">
      <protection hidden="1"/>
    </xf>
    <xf numFmtId="167" fontId="21" fillId="4" borderId="34" xfId="0" applyNumberFormat="1" applyFont="1" applyFill="1" applyBorder="1" applyProtection="1">
      <protection hidden="1"/>
    </xf>
    <xf numFmtId="4" fontId="21" fillId="0" borderId="35" xfId="14" applyNumberFormat="1" applyFont="1" applyFill="1" applyBorder="1" applyProtection="1">
      <protection locked="0"/>
    </xf>
    <xf numFmtId="4" fontId="21" fillId="4" borderId="33" xfId="14" applyNumberFormat="1" applyFont="1" applyFill="1" applyBorder="1" applyProtection="1">
      <protection hidden="1"/>
    </xf>
    <xf numFmtId="4" fontId="21" fillId="0" borderId="36" xfId="14" applyNumberFormat="1" applyFont="1" applyBorder="1" applyProtection="1">
      <protection locked="0"/>
    </xf>
    <xf numFmtId="4" fontId="21" fillId="0" borderId="36" xfId="14" applyNumberFormat="1" applyFont="1" applyFill="1" applyBorder="1" applyProtection="1">
      <protection locked="0"/>
    </xf>
    <xf numFmtId="4" fontId="21" fillId="0" borderId="36" xfId="14" applyNumberFormat="1" applyFont="1" applyBorder="1" applyProtection="1">
      <protection hidden="1"/>
    </xf>
    <xf numFmtId="4" fontId="21" fillId="0" borderId="36" xfId="14" applyNumberFormat="1" applyFont="1" applyFill="1" applyBorder="1" applyProtection="1">
      <protection hidden="1"/>
    </xf>
    <xf numFmtId="164" fontId="21" fillId="0" borderId="0" xfId="14" applyFont="1" applyProtection="1">
      <protection hidden="1"/>
    </xf>
    <xf numFmtId="0" fontId="58" fillId="4" borderId="20" xfId="0" applyFont="1" applyFill="1" applyBorder="1" applyAlignment="1" applyProtection="1">
      <alignment horizontal="left" vertical="top"/>
      <protection locked="0"/>
    </xf>
    <xf numFmtId="0" fontId="58" fillId="4" borderId="21" xfId="0" applyFont="1" applyFill="1" applyBorder="1" applyAlignment="1" applyProtection="1">
      <alignment horizontal="left" vertical="top"/>
      <protection hidden="1"/>
    </xf>
    <xf numFmtId="0" fontId="43" fillId="0" borderId="0" xfId="0" applyFont="1" applyAlignment="1" applyProtection="1">
      <alignment vertical="top"/>
      <protection hidden="1"/>
    </xf>
    <xf numFmtId="173" fontId="31" fillId="4" borderId="0" xfId="0" applyNumberFormat="1" applyFont="1" applyFill="1" applyAlignment="1" applyProtection="1">
      <alignment horizontal="left" vertical="top"/>
      <protection hidden="1"/>
    </xf>
    <xf numFmtId="0" fontId="40" fillId="4" borderId="25" xfId="0" applyFont="1" applyFill="1" applyBorder="1" applyAlignment="1" applyProtection="1">
      <alignment vertical="top"/>
      <protection hidden="1"/>
    </xf>
    <xf numFmtId="0" fontId="43" fillId="3" borderId="25" xfId="0" applyFont="1" applyFill="1" applyBorder="1" applyAlignment="1" applyProtection="1">
      <alignment vertical="top"/>
      <protection locked="0"/>
    </xf>
    <xf numFmtId="0" fontId="43" fillId="3" borderId="0" xfId="0" applyFont="1" applyFill="1" applyAlignment="1" applyProtection="1">
      <alignment vertical="top"/>
      <protection locked="0"/>
    </xf>
    <xf numFmtId="0" fontId="21" fillId="3" borderId="25" xfId="0" applyFont="1" applyFill="1" applyBorder="1" applyAlignment="1" applyProtection="1">
      <alignment horizontal="left" vertical="top"/>
      <protection locked="0"/>
    </xf>
    <xf numFmtId="171" fontId="40" fillId="4" borderId="0" xfId="0" applyNumberFormat="1" applyFont="1" applyFill="1" applyAlignment="1" applyProtection="1">
      <alignment horizontal="right" vertical="center"/>
      <protection hidden="1"/>
    </xf>
    <xf numFmtId="166" fontId="43" fillId="4" borderId="37" xfId="0" applyNumberFormat="1" applyFont="1" applyFill="1" applyBorder="1" applyAlignment="1" applyProtection="1">
      <alignment horizontal="center" vertical="top"/>
      <protection hidden="1"/>
    </xf>
    <xf numFmtId="166" fontId="43" fillId="4" borderId="38" xfId="0" applyNumberFormat="1" applyFont="1" applyFill="1" applyBorder="1" applyAlignment="1" applyProtection="1">
      <alignment horizontal="center" vertical="top"/>
      <protection hidden="1"/>
    </xf>
    <xf numFmtId="166" fontId="43" fillId="4" borderId="39" xfId="0" applyNumberFormat="1" applyFont="1" applyFill="1" applyBorder="1" applyAlignment="1" applyProtection="1">
      <alignment horizontal="center" vertical="top"/>
      <protection hidden="1"/>
    </xf>
    <xf numFmtId="171" fontId="59" fillId="2" borderId="0" xfId="1" applyNumberFormat="1" applyFont="1" applyFill="1" applyBorder="1" applyAlignment="1" applyProtection="1">
      <alignment horizontal="right" vertical="center"/>
      <protection hidden="1"/>
    </xf>
    <xf numFmtId="1" fontId="43" fillId="4" borderId="40" xfId="0" applyNumberFormat="1" applyFont="1" applyFill="1" applyBorder="1" applyAlignment="1" applyProtection="1">
      <alignment horizontal="center" vertical="top"/>
      <protection hidden="1"/>
    </xf>
    <xf numFmtId="1" fontId="43" fillId="4" borderId="41" xfId="0" applyNumberFormat="1" applyFont="1" applyFill="1" applyBorder="1" applyAlignment="1" applyProtection="1">
      <alignment horizontal="center" vertical="top"/>
      <protection hidden="1"/>
    </xf>
    <xf numFmtId="1" fontId="43" fillId="4" borderId="42" xfId="0" applyNumberFormat="1" applyFont="1" applyFill="1" applyBorder="1" applyAlignment="1" applyProtection="1">
      <alignment horizontal="center" vertical="top"/>
      <protection hidden="1"/>
    </xf>
    <xf numFmtId="0" fontId="40" fillId="4" borderId="0" xfId="0" applyFont="1" applyFill="1" applyAlignment="1" applyProtection="1">
      <alignment horizontal="right" vertical="center"/>
      <protection hidden="1"/>
    </xf>
    <xf numFmtId="165" fontId="21" fillId="4" borderId="43" xfId="0" applyNumberFormat="1" applyFont="1" applyFill="1" applyBorder="1" applyAlignment="1" applyProtection="1">
      <alignment horizontal="center" vertical="top"/>
      <protection hidden="1"/>
    </xf>
    <xf numFmtId="165" fontId="21" fillId="4" borderId="44" xfId="0" applyNumberFormat="1" applyFont="1" applyFill="1" applyBorder="1" applyAlignment="1" applyProtection="1">
      <alignment horizontal="center" vertical="top"/>
      <protection hidden="1"/>
    </xf>
    <xf numFmtId="165" fontId="21" fillId="4" borderId="45" xfId="0" applyNumberFormat="1" applyFont="1" applyFill="1" applyBorder="1" applyAlignment="1" applyProtection="1">
      <alignment horizontal="center" vertical="top"/>
      <protection hidden="1"/>
    </xf>
    <xf numFmtId="0" fontId="21" fillId="4" borderId="25" xfId="0" applyFont="1" applyFill="1" applyBorder="1" applyAlignment="1" applyProtection="1">
      <alignment horizontal="left" vertical="top"/>
      <protection hidden="1"/>
    </xf>
    <xf numFmtId="2" fontId="40" fillId="4" borderId="26" xfId="0" applyNumberFormat="1" applyFont="1" applyFill="1" applyBorder="1" applyAlignment="1" applyProtection="1">
      <alignment horizontal="center" vertical="center"/>
      <protection hidden="1"/>
    </xf>
    <xf numFmtId="2" fontId="43" fillId="4" borderId="43" xfId="0" applyNumberFormat="1" applyFont="1" applyFill="1" applyBorder="1" applyAlignment="1" applyProtection="1">
      <alignment horizontal="center" vertical="center"/>
      <protection hidden="1"/>
    </xf>
    <xf numFmtId="2" fontId="43" fillId="4" borderId="44" xfId="0" applyNumberFormat="1" applyFont="1" applyFill="1" applyBorder="1" applyAlignment="1" applyProtection="1">
      <alignment horizontal="center" vertical="center"/>
      <protection hidden="1"/>
    </xf>
    <xf numFmtId="2" fontId="43" fillId="4" borderId="45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42" xfId="0" applyFont="1" applyBorder="1" applyAlignment="1" applyProtection="1">
      <alignment horizontal="left" vertical="top" wrapText="1"/>
      <protection locked="0"/>
    </xf>
    <xf numFmtId="2" fontId="21" fillId="4" borderId="0" xfId="0" applyNumberFormat="1" applyFont="1" applyFill="1" applyAlignment="1" applyProtection="1">
      <alignment horizontal="center" vertical="center"/>
      <protection hidden="1"/>
    </xf>
    <xf numFmtId="2" fontId="21" fillId="0" borderId="46" xfId="0" applyNumberFormat="1" applyFont="1" applyBorder="1" applyAlignment="1" applyProtection="1">
      <alignment horizontal="center" vertical="center" wrapText="1"/>
      <protection locked="0"/>
    </xf>
    <xf numFmtId="2" fontId="21" fillId="0" borderId="47" xfId="0" applyNumberFormat="1" applyFont="1" applyBorder="1" applyAlignment="1" applyProtection="1">
      <alignment horizontal="center" vertical="center" wrapText="1"/>
      <protection locked="0"/>
    </xf>
    <xf numFmtId="2" fontId="21" fillId="0" borderId="48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top" wrapText="1"/>
      <protection hidden="1"/>
    </xf>
    <xf numFmtId="2" fontId="21" fillId="0" borderId="49" xfId="0" applyNumberFormat="1" applyFont="1" applyBorder="1" applyAlignment="1" applyProtection="1">
      <alignment horizontal="center" vertical="center" wrapText="1"/>
      <protection locked="0"/>
    </xf>
    <xf numFmtId="2" fontId="21" fillId="7" borderId="0" xfId="0" applyNumberFormat="1" applyFont="1" applyFill="1" applyAlignment="1" applyProtection="1">
      <alignment horizontal="center" vertical="center"/>
      <protection hidden="1"/>
    </xf>
    <xf numFmtId="2" fontId="21" fillId="7" borderId="46" xfId="0" applyNumberFormat="1" applyFont="1" applyFill="1" applyBorder="1" applyAlignment="1" applyProtection="1">
      <alignment horizontal="center" vertical="center" wrapText="1"/>
      <protection hidden="1"/>
    </xf>
    <xf numFmtId="2" fontId="21" fillId="7" borderId="47" xfId="0" applyNumberFormat="1" applyFont="1" applyFill="1" applyBorder="1" applyAlignment="1" applyProtection="1">
      <alignment horizontal="center" vertical="center" wrapText="1"/>
      <protection hidden="1"/>
    </xf>
    <xf numFmtId="2" fontId="21" fillId="0" borderId="47" xfId="0" applyNumberFormat="1" applyFont="1" applyBorder="1" applyAlignment="1" applyProtection="1">
      <alignment horizontal="center" vertical="center" wrapText="1"/>
      <protection hidden="1"/>
    </xf>
    <xf numFmtId="2" fontId="21" fillId="0" borderId="49" xfId="0" applyNumberFormat="1" applyFont="1" applyBorder="1" applyAlignment="1" applyProtection="1">
      <alignment horizontal="center" vertical="center" wrapText="1"/>
      <protection hidden="1"/>
    </xf>
    <xf numFmtId="0" fontId="21" fillId="0" borderId="42" xfId="0" applyFont="1" applyBorder="1" applyAlignment="1" applyProtection="1">
      <alignment horizontal="left" vertical="top" wrapText="1"/>
      <protection hidden="1"/>
    </xf>
    <xf numFmtId="2" fontId="21" fillId="0" borderId="46" xfId="0" applyNumberFormat="1" applyFont="1" applyBorder="1" applyAlignment="1" applyProtection="1">
      <alignment horizontal="center" vertical="center" wrapText="1"/>
      <protection hidden="1"/>
    </xf>
    <xf numFmtId="0" fontId="43" fillId="0" borderId="0" xfId="0" applyFont="1" applyAlignment="1" applyProtection="1">
      <alignment vertical="top" wrapText="1"/>
      <protection hidden="1"/>
    </xf>
    <xf numFmtId="2" fontId="21" fillId="0" borderId="0" xfId="0" applyNumberFormat="1" applyFont="1" applyAlignment="1" applyProtection="1">
      <alignment horizontal="center" vertical="top" wrapText="1"/>
      <protection hidden="1"/>
    </xf>
    <xf numFmtId="2" fontId="43" fillId="0" borderId="0" xfId="0" applyNumberFormat="1" applyFont="1" applyAlignment="1" applyProtection="1">
      <alignment vertical="top" wrapText="1"/>
      <protection hidden="1"/>
    </xf>
    <xf numFmtId="0" fontId="21" fillId="0" borderId="0" xfId="0" applyFont="1" applyAlignment="1" applyProtection="1">
      <alignment horizontal="center" vertical="top" wrapText="1"/>
      <protection hidden="1"/>
    </xf>
    <xf numFmtId="0" fontId="21" fillId="4" borderId="20" xfId="0" applyFont="1" applyFill="1" applyBorder="1" applyProtection="1">
      <protection hidden="1"/>
    </xf>
    <xf numFmtId="172" fontId="56" fillId="4" borderId="21" xfId="14" applyNumberFormat="1" applyFont="1" applyFill="1" applyBorder="1" applyAlignment="1" applyProtection="1">
      <alignment horizontal="left"/>
      <protection hidden="1"/>
    </xf>
    <xf numFmtId="164" fontId="21" fillId="4" borderId="21" xfId="14" applyFont="1" applyFill="1" applyBorder="1" applyProtection="1">
      <protection hidden="1"/>
    </xf>
    <xf numFmtId="0" fontId="32" fillId="5" borderId="50" xfId="1" applyFont="1" applyFill="1" applyBorder="1" applyAlignment="1" applyProtection="1">
      <alignment horizontal="left" vertical="center"/>
      <protection locked="0"/>
    </xf>
    <xf numFmtId="0" fontId="32" fillId="5" borderId="51" xfId="1" applyFont="1" applyFill="1" applyBorder="1" applyAlignment="1" applyProtection="1">
      <alignment horizontal="center" vertical="center" wrapText="1"/>
      <protection hidden="1"/>
    </xf>
    <xf numFmtId="0" fontId="21" fillId="7" borderId="42" xfId="0" applyFont="1" applyFill="1" applyBorder="1" applyAlignment="1" applyProtection="1">
      <alignment horizontal="left" vertical="top"/>
      <protection hidden="1"/>
    </xf>
    <xf numFmtId="0" fontId="61" fillId="4" borderId="0" xfId="15" applyFont="1" applyFill="1" applyBorder="1" applyAlignment="1" applyProtection="1">
      <protection hidden="1"/>
    </xf>
    <xf numFmtId="0" fontId="21" fillId="0" borderId="53" xfId="7" applyFont="1" applyBorder="1"/>
    <xf numFmtId="0" fontId="15" fillId="0" borderId="6" xfId="7" applyFont="1" applyBorder="1"/>
    <xf numFmtId="0" fontId="29" fillId="0" borderId="9" xfId="7" applyFont="1" applyBorder="1"/>
    <xf numFmtId="0" fontId="21" fillId="0" borderId="9" xfId="7" applyFont="1" applyBorder="1"/>
    <xf numFmtId="0" fontId="21" fillId="0" borderId="13" xfId="7" applyFont="1" applyBorder="1"/>
    <xf numFmtId="0" fontId="21" fillId="0" borderId="54" xfId="7" applyFont="1" applyBorder="1"/>
    <xf numFmtId="0" fontId="21" fillId="0" borderId="16" xfId="7" applyFont="1" applyBorder="1"/>
    <xf numFmtId="0" fontId="32" fillId="5" borderId="55" xfId="1" applyFont="1" applyFill="1" applyBorder="1" applyAlignment="1" applyProtection="1">
      <alignment horizontal="center" vertical="center" wrapText="1"/>
      <protection hidden="1"/>
    </xf>
    <xf numFmtId="0" fontId="38" fillId="0" borderId="11" xfId="0" applyFont="1" applyBorder="1" applyAlignment="1">
      <alignment horizontal="left" vertical="top"/>
    </xf>
    <xf numFmtId="0" fontId="21" fillId="0" borderId="53" xfId="11" applyFont="1" applyBorder="1" applyProtection="1">
      <protection hidden="1"/>
    </xf>
    <xf numFmtId="0" fontId="26" fillId="0" borderId="56" xfId="11" applyFont="1" applyBorder="1" applyAlignment="1" applyProtection="1">
      <alignment horizontal="left"/>
      <protection hidden="1"/>
    </xf>
    <xf numFmtId="0" fontId="39" fillId="0" borderId="57" xfId="2" applyFont="1" applyFill="1" applyBorder="1" applyAlignment="1" applyProtection="1">
      <alignment horizontal="center"/>
      <protection hidden="1"/>
    </xf>
    <xf numFmtId="0" fontId="26" fillId="0" borderId="57" xfId="11" applyFont="1" applyBorder="1" applyAlignment="1" applyProtection="1">
      <alignment horizontal="left" vertical="top"/>
      <protection hidden="1"/>
    </xf>
    <xf numFmtId="0" fontId="21" fillId="0" borderId="57" xfId="11" applyFont="1" applyBorder="1" applyProtection="1">
      <protection hidden="1"/>
    </xf>
    <xf numFmtId="0" fontId="26" fillId="0" borderId="57" xfId="11" applyFont="1" applyBorder="1" applyAlignment="1" applyProtection="1">
      <alignment horizontal="center" vertical="top"/>
      <protection hidden="1"/>
    </xf>
    <xf numFmtId="0" fontId="21" fillId="0" borderId="58" xfId="11" applyFont="1" applyBorder="1" applyProtection="1">
      <protection hidden="1"/>
    </xf>
    <xf numFmtId="0" fontId="21" fillId="4" borderId="0" xfId="6" applyFont="1" applyFill="1"/>
    <xf numFmtId="0" fontId="21" fillId="0" borderId="0" xfId="6" applyFont="1"/>
    <xf numFmtId="14" fontId="21" fillId="4" borderId="3" xfId="0" applyNumberFormat="1" applyFont="1" applyFill="1" applyBorder="1"/>
    <xf numFmtId="14" fontId="21" fillId="4" borderId="2" xfId="0" applyNumberFormat="1" applyFont="1" applyFill="1" applyBorder="1"/>
    <xf numFmtId="14" fontId="64" fillId="4" borderId="1" xfId="0" applyNumberFormat="1" applyFont="1" applyFill="1" applyBorder="1"/>
    <xf numFmtId="0" fontId="64" fillId="0" borderId="1" xfId="0" applyFont="1" applyBorder="1" applyAlignment="1" applyProtection="1">
      <alignment horizontal="center"/>
      <protection locked="0"/>
    </xf>
    <xf numFmtId="174" fontId="21" fillId="0" borderId="1" xfId="6" applyNumberFormat="1" applyFont="1" applyBorder="1" applyAlignment="1" applyProtection="1">
      <alignment horizontal="center" vertical="center"/>
      <protection locked="0"/>
    </xf>
    <xf numFmtId="14" fontId="64" fillId="4" borderId="2" xfId="0" applyNumberFormat="1" applyFont="1" applyFill="1" applyBorder="1"/>
    <xf numFmtId="0" fontId="21" fillId="4" borderId="4" xfId="6" applyFont="1" applyFill="1" applyBorder="1"/>
    <xf numFmtId="0" fontId="21" fillId="4" borderId="5" xfId="6" applyFont="1" applyFill="1" applyBorder="1"/>
    <xf numFmtId="0" fontId="33" fillId="4" borderId="5" xfId="6" applyFont="1" applyFill="1" applyBorder="1" applyAlignment="1">
      <alignment horizontal="center"/>
    </xf>
    <xf numFmtId="14" fontId="64" fillId="4" borderId="2" xfId="0" quotePrefix="1" applyNumberFormat="1" applyFont="1" applyFill="1" applyBorder="1"/>
    <xf numFmtId="0" fontId="43" fillId="0" borderId="1" xfId="6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64" fillId="4" borderId="1" xfId="0" applyFont="1" applyFill="1" applyBorder="1" applyAlignment="1">
      <alignment horizontal="center"/>
    </xf>
    <xf numFmtId="14" fontId="64" fillId="0" borderId="2" xfId="0" applyNumberFormat="1" applyFont="1" applyBorder="1" applyProtection="1">
      <protection locked="0"/>
    </xf>
    <xf numFmtId="14" fontId="64" fillId="0" borderId="1" xfId="0" applyNumberFormat="1" applyFont="1" applyBorder="1" applyAlignment="1" applyProtection="1">
      <alignment horizontal="center"/>
      <protection locked="0"/>
    </xf>
    <xf numFmtId="14" fontId="37" fillId="2" borderId="1" xfId="0" applyNumberFormat="1" applyFont="1" applyFill="1" applyBorder="1" applyProtection="1">
      <protection hidden="1"/>
    </xf>
    <xf numFmtId="0" fontId="37" fillId="2" borderId="1" xfId="0" applyFont="1" applyFill="1" applyBorder="1" applyAlignment="1" applyProtection="1">
      <alignment horizontal="center"/>
      <protection hidden="1"/>
    </xf>
    <xf numFmtId="14" fontId="37" fillId="2" borderId="1" xfId="0" applyNumberFormat="1" applyFont="1" applyFill="1" applyBorder="1" applyAlignment="1" applyProtection="1">
      <alignment horizontal="center"/>
      <protection hidden="1"/>
    </xf>
    <xf numFmtId="0" fontId="37" fillId="0" borderId="0" xfId="0" applyFont="1" applyProtection="1">
      <protection hidden="1"/>
    </xf>
    <xf numFmtId="14" fontId="37" fillId="2" borderId="2" xfId="0" applyNumberFormat="1" applyFont="1" applyFill="1" applyBorder="1" applyProtection="1">
      <protection hidden="1"/>
    </xf>
    <xf numFmtId="14" fontId="37" fillId="0" borderId="2" xfId="0" applyNumberFormat="1" applyFont="1" applyBorder="1" applyProtection="1">
      <protection hidden="1"/>
    </xf>
    <xf numFmtId="14" fontId="37" fillId="0" borderId="1" xfId="0" applyNumberFormat="1" applyFont="1" applyBorder="1" applyAlignment="1" applyProtection="1">
      <alignment horizontal="center"/>
      <protection hidden="1"/>
    </xf>
    <xf numFmtId="0" fontId="32" fillId="5" borderId="55" xfId="1" applyFont="1" applyFill="1" applyBorder="1" applyAlignment="1" applyProtection="1">
      <alignment horizontal="center" vertical="center" wrapText="1"/>
      <protection locked="0"/>
    </xf>
    <xf numFmtId="0" fontId="21" fillId="4" borderId="20" xfId="6" applyFont="1" applyFill="1" applyBorder="1"/>
    <xf numFmtId="0" fontId="63" fillId="4" borderId="21" xfId="6" applyFont="1" applyFill="1" applyBorder="1" applyAlignment="1">
      <alignment horizontal="center"/>
    </xf>
    <xf numFmtId="0" fontId="21" fillId="4" borderId="21" xfId="6" applyFont="1" applyFill="1" applyBorder="1"/>
    <xf numFmtId="0" fontId="63" fillId="4" borderId="21" xfId="6" applyFont="1" applyFill="1" applyBorder="1" applyAlignment="1">
      <alignment horizontal="left"/>
    </xf>
    <xf numFmtId="0" fontId="21" fillId="4" borderId="22" xfId="6" applyFont="1" applyFill="1" applyBorder="1"/>
    <xf numFmtId="0" fontId="21" fillId="4" borderId="11" xfId="6" applyFont="1" applyFill="1" applyBorder="1"/>
    <xf numFmtId="0" fontId="21" fillId="4" borderId="11" xfId="6" applyFont="1" applyFill="1" applyBorder="1" applyAlignment="1">
      <alignment horizontal="right"/>
    </xf>
    <xf numFmtId="0" fontId="21" fillId="4" borderId="0" xfId="6" applyFont="1" applyFill="1" applyAlignment="1">
      <alignment horizontal="left"/>
    </xf>
    <xf numFmtId="0" fontId="21" fillId="4" borderId="0" xfId="6" applyFont="1" applyFill="1" applyAlignment="1">
      <alignment horizontal="center"/>
    </xf>
    <xf numFmtId="0" fontId="41" fillId="4" borderId="11" xfId="6" applyFont="1" applyFill="1" applyBorder="1" applyAlignment="1">
      <alignment horizontal="right"/>
    </xf>
    <xf numFmtId="0" fontId="33" fillId="4" borderId="0" xfId="6" applyFont="1" applyFill="1" applyAlignment="1">
      <alignment horizontal="center"/>
    </xf>
    <xf numFmtId="0" fontId="21" fillId="4" borderId="24" xfId="6" applyFont="1" applyFill="1" applyBorder="1"/>
    <xf numFmtId="0" fontId="65" fillId="4" borderId="11" xfId="6" applyFont="1" applyFill="1" applyBorder="1" applyAlignment="1">
      <alignment horizontal="center"/>
    </xf>
    <xf numFmtId="14" fontId="21" fillId="4" borderId="0" xfId="6" applyNumberFormat="1" applyFont="1" applyFill="1" applyAlignment="1" applyProtection="1">
      <alignment horizontal="center"/>
      <protection locked="0"/>
    </xf>
    <xf numFmtId="0" fontId="21" fillId="4" borderId="23" xfId="6" applyFont="1" applyFill="1" applyBorder="1"/>
    <xf numFmtId="0" fontId="21" fillId="4" borderId="25" xfId="6" applyFont="1" applyFill="1" applyBorder="1"/>
    <xf numFmtId="0" fontId="21" fillId="4" borderId="26" xfId="6" applyFont="1" applyFill="1" applyBorder="1"/>
    <xf numFmtId="0" fontId="47" fillId="4" borderId="0" xfId="13" applyFont="1" applyFill="1" applyAlignment="1" applyProtection="1">
      <alignment horizontal="left"/>
      <protection hidden="1"/>
    </xf>
    <xf numFmtId="0" fontId="21" fillId="4" borderId="0" xfId="13" applyFont="1" applyFill="1" applyAlignment="1" applyProtection="1">
      <alignment horizontal="right"/>
      <protection hidden="1"/>
    </xf>
    <xf numFmtId="0" fontId="30" fillId="4" borderId="0" xfId="13" applyFont="1" applyFill="1" applyAlignment="1" applyProtection="1">
      <alignment horizontal="left"/>
      <protection hidden="1"/>
    </xf>
    <xf numFmtId="0" fontId="21" fillId="4" borderId="0" xfId="13" applyFont="1" applyFill="1" applyProtection="1">
      <protection hidden="1"/>
    </xf>
    <xf numFmtId="0" fontId="21" fillId="4" borderId="0" xfId="13" applyFont="1" applyFill="1" applyAlignment="1" applyProtection="1">
      <alignment horizontal="center"/>
      <protection hidden="1"/>
    </xf>
    <xf numFmtId="0" fontId="30" fillId="4" borderId="0" xfId="13" applyFont="1" applyFill="1" applyProtection="1">
      <protection hidden="1"/>
    </xf>
    <xf numFmtId="0" fontId="45" fillId="4" borderId="0" xfId="13" applyFont="1" applyFill="1" applyAlignment="1" applyProtection="1">
      <alignment horizontal="left"/>
      <protection hidden="1"/>
    </xf>
    <xf numFmtId="0" fontId="45" fillId="4" borderId="0" xfId="13" applyFont="1" applyFill="1" applyAlignment="1" applyProtection="1">
      <alignment horizontal="right"/>
      <protection hidden="1"/>
    </xf>
    <xf numFmtId="0" fontId="48" fillId="4" borderId="0" xfId="13" applyFont="1" applyFill="1" applyAlignment="1" applyProtection="1">
      <alignment horizontal="right"/>
      <protection hidden="1"/>
    </xf>
    <xf numFmtId="0" fontId="47" fillId="4" borderId="0" xfId="13" applyFont="1" applyFill="1" applyProtection="1">
      <protection hidden="1"/>
    </xf>
    <xf numFmtId="167" fontId="49" fillId="4" borderId="0" xfId="13" applyNumberFormat="1" applyFont="1" applyFill="1" applyAlignment="1" applyProtection="1">
      <alignment horizontal="center"/>
      <protection hidden="1"/>
    </xf>
    <xf numFmtId="0" fontId="50" fillId="4" borderId="0" xfId="13" applyFont="1" applyFill="1" applyAlignment="1" applyProtection="1">
      <alignment vertical="center" wrapText="1"/>
      <protection hidden="1"/>
    </xf>
    <xf numFmtId="0" fontId="50" fillId="4" borderId="0" xfId="13" applyFont="1" applyFill="1" applyAlignment="1" applyProtection="1">
      <alignment horizontal="center" vertical="center" wrapText="1"/>
      <protection hidden="1"/>
    </xf>
    <xf numFmtId="0" fontId="52" fillId="4" borderId="0" xfId="13" applyFont="1" applyFill="1" applyAlignment="1" applyProtection="1">
      <alignment horizontal="center" vertical="center" wrapText="1"/>
      <protection hidden="1"/>
    </xf>
    <xf numFmtId="0" fontId="37" fillId="4" borderId="0" xfId="13" applyFont="1" applyFill="1" applyProtection="1">
      <protection hidden="1"/>
    </xf>
    <xf numFmtId="167" fontId="53" fillId="4" borderId="0" xfId="13" applyNumberFormat="1" applyFont="1" applyFill="1" applyAlignment="1" applyProtection="1">
      <alignment horizontal="center" vertical="center"/>
      <protection hidden="1"/>
    </xf>
    <xf numFmtId="167" fontId="54" fillId="4" borderId="0" xfId="13" applyNumberFormat="1" applyFont="1" applyFill="1" applyAlignment="1" applyProtection="1">
      <alignment horizontal="center" vertical="center"/>
      <protection hidden="1"/>
    </xf>
  </cellXfs>
  <cellStyles count="16">
    <cellStyle name="Hyperlink 2 2" xfId="15" xr:uid="{4CF85748-30B7-481A-B8A4-A359A2200F54}"/>
    <cellStyle name="Hyperlink_neu_Zeitproj" xfId="2" xr:uid="{00000000-0005-0000-0000-000001000000}"/>
    <cellStyle name="Hyperlink_Zeiterfa" xfId="3" xr:uid="{00000000-0005-0000-0000-000002000000}"/>
    <cellStyle name="Link" xfId="1" builtinId="8"/>
    <cellStyle name="Standard" xfId="0" builtinId="0"/>
    <cellStyle name="Standard_Arbeitsdatei" xfId="4" xr:uid="{00000000-0005-0000-0000-000004000000}"/>
    <cellStyle name="Standard_B1Pos" xfId="5" xr:uid="{00000000-0005-0000-0000-000005000000}"/>
    <cellStyle name="Standard_BpDienst" xfId="6" xr:uid="{00000000-0005-0000-0000-000006000000}"/>
    <cellStyle name="Standard_Info" xfId="7" xr:uid="{00000000-0005-0000-0000-000007000000}"/>
    <cellStyle name="Standard_Info_Original_MitPaus2" xfId="8" xr:uid="{00000000-0005-0000-0000-000008000000}"/>
    <cellStyle name="Standard_Jahr1999" xfId="9" xr:uid="{00000000-0005-0000-0000-000009000000}"/>
    <cellStyle name="Standard_Kassbuch" xfId="10" xr:uid="{00000000-0005-0000-0000-00000A000000}"/>
    <cellStyle name="Standard_neu_Zeitproj" xfId="11" xr:uid="{00000000-0005-0000-0000-00000B000000}"/>
    <cellStyle name="Standard_Projekte" xfId="12" xr:uid="{00000000-0005-0000-0000-00000C000000}"/>
    <cellStyle name="Standard_Stunden" xfId="13" xr:uid="{00000000-0005-0000-0000-00000D000000}"/>
    <cellStyle name="Währung" xfId="14" builtinId="4"/>
  </cellStyles>
  <dxfs count="9">
    <dxf>
      <fill>
        <patternFill>
          <bgColor indexed="26"/>
        </patternFill>
      </fill>
      <border>
        <right style="thin">
          <color indexed="22"/>
        </right>
        <bottom style="thin">
          <color indexed="22"/>
        </bottom>
      </border>
    </dxf>
    <dxf>
      <fill>
        <patternFill>
          <bgColor indexed="42"/>
        </patternFill>
      </fill>
      <border>
        <right style="thin">
          <color indexed="22"/>
        </right>
        <bottom style="thin">
          <color indexed="22"/>
        </bottom>
      </border>
    </dxf>
    <dxf>
      <fill>
        <patternFill>
          <bgColor indexed="41"/>
        </patternFill>
      </fill>
      <border>
        <right style="thin">
          <color indexed="22"/>
        </right>
        <bottom style="thin">
          <color indexed="22"/>
        </bottom>
      </border>
    </dxf>
    <dxf>
      <fill>
        <patternFill>
          <bgColor indexed="26"/>
        </patternFill>
      </fill>
      <border>
        <right style="thin">
          <color indexed="22"/>
        </right>
        <bottom style="thin">
          <color indexed="8"/>
        </bottom>
      </border>
    </dxf>
    <dxf>
      <fill>
        <patternFill>
          <bgColor indexed="42"/>
        </patternFill>
      </fill>
      <border>
        <right style="thin">
          <color indexed="55"/>
        </right>
        <bottom style="thin">
          <color indexed="8"/>
        </bottom>
      </border>
    </dxf>
    <dxf>
      <fill>
        <patternFill>
          <bgColor indexed="41"/>
        </patternFill>
      </fill>
      <border>
        <left/>
        <right style="thin">
          <color indexed="55"/>
        </right>
        <bottom style="thin">
          <color indexed="8"/>
        </bottom>
      </border>
    </dxf>
    <dxf>
      <fill>
        <patternFill>
          <bgColor indexed="26"/>
        </patternFill>
      </fill>
    </dxf>
    <dxf>
      <fill>
        <patternFill>
          <bgColor indexed="42"/>
        </patternFill>
      </fill>
      <border>
        <right style="thin">
          <color indexed="55"/>
        </right>
      </border>
    </dxf>
    <dxf>
      <fill>
        <patternFill>
          <bgColor indexed="41"/>
        </patternFill>
      </fill>
      <border>
        <right style="thin">
          <color indexed="55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511358</xdr:colOff>
      <xdr:row>29</xdr:row>
      <xdr:rowOff>120279</xdr:rowOff>
    </xdr:from>
    <xdr:to>
      <xdr:col>8</xdr:col>
      <xdr:colOff>190500</xdr:colOff>
      <xdr:row>35</xdr:row>
      <xdr:rowOff>145537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0808" y="4711329"/>
          <a:ext cx="1241242" cy="9968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vistad\Produkte%20Auvista\XZ105\05Feiert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B"/>
      <sheetName val="Info_2"/>
      <sheetName val="2005Feiertage"/>
      <sheetName val="Bundesländer"/>
      <sheetName val="Waehrungsberechnung"/>
      <sheetName val="Sortiertabelle"/>
      <sheetName val="Wechselkurse aktualisieren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 xml:space="preserve">Abkürzung </v>
          </cell>
        </row>
        <row r="7">
          <cell r="F7" t="str">
            <v>AUD</v>
          </cell>
        </row>
        <row r="8">
          <cell r="F8" t="str">
            <v>EUR</v>
          </cell>
        </row>
        <row r="9">
          <cell r="F9" t="str">
            <v>BGN</v>
          </cell>
        </row>
        <row r="10">
          <cell r="F10" t="str">
            <v>DKK</v>
          </cell>
        </row>
        <row r="11">
          <cell r="F11" t="str">
            <v>EUR</v>
          </cell>
        </row>
        <row r="12">
          <cell r="F12" t="str">
            <v>EEK</v>
          </cell>
        </row>
        <row r="13">
          <cell r="F13" t="str">
            <v>€</v>
          </cell>
        </row>
        <row r="14">
          <cell r="F14" t="str">
            <v>EUR</v>
          </cell>
        </row>
        <row r="15">
          <cell r="F15" t="str">
            <v>EUR</v>
          </cell>
        </row>
        <row r="16">
          <cell r="F16" t="str">
            <v>EUR</v>
          </cell>
        </row>
        <row r="17">
          <cell r="F17" t="str">
            <v>GBP</v>
          </cell>
        </row>
        <row r="18">
          <cell r="F18" t="str">
            <v>HKD</v>
          </cell>
        </row>
        <row r="19">
          <cell r="F19" t="str">
            <v>EUR</v>
          </cell>
        </row>
        <row r="20">
          <cell r="F20" t="str">
            <v>ISK</v>
          </cell>
        </row>
        <row r="21">
          <cell r="F21" t="str">
            <v>EUR</v>
          </cell>
        </row>
        <row r="22">
          <cell r="F22" t="str">
            <v>JPY</v>
          </cell>
        </row>
        <row r="23">
          <cell r="F23" t="str">
            <v>CAD</v>
          </cell>
        </row>
        <row r="24">
          <cell r="F24" t="str">
            <v>KRW</v>
          </cell>
        </row>
        <row r="25">
          <cell r="F25" t="str">
            <v>LVL</v>
          </cell>
        </row>
        <row r="26">
          <cell r="F26" t="str">
            <v>LTL</v>
          </cell>
        </row>
        <row r="27">
          <cell r="F27" t="str">
            <v>EUR</v>
          </cell>
        </row>
        <row r="28">
          <cell r="F28" t="str">
            <v>MTL</v>
          </cell>
        </row>
        <row r="29">
          <cell r="F29" t="str">
            <v>NZD</v>
          </cell>
        </row>
        <row r="30">
          <cell r="F30" t="str">
            <v>EUR</v>
          </cell>
        </row>
        <row r="31">
          <cell r="F31" t="str">
            <v>NOK</v>
          </cell>
        </row>
        <row r="32">
          <cell r="F32" t="str">
            <v>EUR</v>
          </cell>
        </row>
        <row r="33">
          <cell r="F33" t="str">
            <v>PLN</v>
          </cell>
        </row>
        <row r="34">
          <cell r="F34" t="str">
            <v>EUR</v>
          </cell>
        </row>
        <row r="35">
          <cell r="F35" t="str">
            <v>ROL</v>
          </cell>
        </row>
        <row r="36">
          <cell r="F36" t="str">
            <v>SEK</v>
          </cell>
        </row>
        <row r="37">
          <cell r="F37" t="str">
            <v>CHF</v>
          </cell>
        </row>
        <row r="38">
          <cell r="F38" t="str">
            <v>SGD</v>
          </cell>
        </row>
        <row r="39">
          <cell r="F39" t="str">
            <v>SKK</v>
          </cell>
        </row>
        <row r="40">
          <cell r="F40" t="str">
            <v>SIT</v>
          </cell>
        </row>
        <row r="41">
          <cell r="F41" t="str">
            <v>EUR</v>
          </cell>
        </row>
        <row r="42">
          <cell r="F42" t="str">
            <v>ZAR</v>
          </cell>
        </row>
        <row r="43">
          <cell r="F43" t="str">
            <v>CZK</v>
          </cell>
        </row>
        <row r="44">
          <cell r="F44" t="str">
            <v>TRL</v>
          </cell>
        </row>
        <row r="45">
          <cell r="F45" t="str">
            <v>HUF</v>
          </cell>
        </row>
        <row r="46">
          <cell r="F46" t="str">
            <v>USD</v>
          </cell>
        </row>
        <row r="47">
          <cell r="F47" t="str">
            <v>CYP</v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Auvista.de" TargetMode="External"/><Relationship Id="rId2" Type="http://schemas.openxmlformats.org/officeDocument/2006/relationships/hyperlink" Target="https://www.auvista.de/" TargetMode="External"/><Relationship Id="rId1" Type="http://schemas.openxmlformats.org/officeDocument/2006/relationships/hyperlink" Target="https://www.auvista.de/XZ600.ht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showRowColHeaders="0" tabSelected="1" workbookViewId="0">
      <pane ySplit="13" topLeftCell="A14" activePane="bottomLeft" state="frozenSplit"/>
      <selection pane="bottomLeft" activeCell="A14" sqref="A14"/>
    </sheetView>
  </sheetViews>
  <sheetFormatPr baseColWidth="10" defaultRowHeight="12.75" x14ac:dyDescent="0.2"/>
  <cols>
    <col min="1" max="1" width="11.42578125" style="1"/>
    <col min="2" max="2" width="10.28515625" style="1" customWidth="1"/>
    <col min="3" max="3" width="18.7109375" style="1" customWidth="1"/>
    <col min="4" max="4" width="0.28515625" style="1" customWidth="1"/>
    <col min="5" max="5" width="18.7109375" style="1" customWidth="1"/>
    <col min="6" max="6" width="0.28515625" style="1" customWidth="1"/>
    <col min="7" max="7" width="18.7109375" style="1" customWidth="1"/>
    <col min="8" max="8" width="4.7109375" style="1" customWidth="1"/>
    <col min="9" max="9" width="3.7109375" style="1" customWidth="1"/>
    <col min="10" max="10" width="10.7109375" style="1" customWidth="1"/>
    <col min="11" max="15" width="11.42578125" style="1"/>
    <col min="16" max="16" width="14.7109375" style="1" customWidth="1"/>
    <col min="17" max="16384" width="11.42578125" style="1"/>
  </cols>
  <sheetData>
    <row r="1" spans="1:16" x14ac:dyDescent="0.2">
      <c r="A1" s="44" t="s">
        <v>204</v>
      </c>
    </row>
    <row r="2" spans="1:16" ht="6" customHeight="1" x14ac:dyDescent="0.2">
      <c r="B2" s="2"/>
      <c r="C2" s="3"/>
      <c r="D2" s="4"/>
      <c r="E2" s="3"/>
      <c r="F2" s="3"/>
      <c r="G2" s="3"/>
      <c r="H2" s="3"/>
      <c r="I2" s="3"/>
      <c r="J2" s="5"/>
    </row>
    <row r="3" spans="1:16" ht="15.75" hidden="1" customHeight="1" x14ac:dyDescent="0.35">
      <c r="B3" s="6"/>
      <c r="C3" s="7"/>
      <c r="D3" s="8"/>
      <c r="E3" s="9"/>
      <c r="F3" s="10"/>
      <c r="G3" s="10"/>
      <c r="H3" s="10"/>
      <c r="I3" s="10"/>
      <c r="J3" s="11"/>
    </row>
    <row r="4" spans="1:16" ht="39.950000000000003" customHeight="1" x14ac:dyDescent="0.7">
      <c r="B4" s="12"/>
      <c r="C4" s="13"/>
      <c r="D4" s="8"/>
      <c r="E4" s="14" t="s">
        <v>244</v>
      </c>
      <c r="F4" s="10"/>
      <c r="G4" s="10"/>
      <c r="H4" s="10"/>
      <c r="I4" s="10"/>
      <c r="J4" s="45"/>
    </row>
    <row r="5" spans="1:16" ht="21.6" customHeight="1" x14ac:dyDescent="0.3">
      <c r="B5" s="15"/>
      <c r="C5" s="13"/>
      <c r="D5" s="8"/>
      <c r="E5" s="16" t="s">
        <v>243</v>
      </c>
      <c r="F5" s="10"/>
      <c r="G5" s="10"/>
      <c r="H5" s="10"/>
      <c r="I5" s="10"/>
      <c r="J5" s="184" t="s">
        <v>251</v>
      </c>
      <c r="K5" s="17"/>
      <c r="L5" s="17"/>
      <c r="M5" s="17"/>
      <c r="N5" s="17"/>
      <c r="O5" s="17"/>
      <c r="P5" s="43"/>
    </row>
    <row r="6" spans="1:16" ht="21.6" customHeight="1" x14ac:dyDescent="0.3">
      <c r="B6" s="15"/>
      <c r="C6" s="18"/>
      <c r="D6" s="8"/>
      <c r="E6" s="19" t="s">
        <v>255</v>
      </c>
      <c r="F6" s="10"/>
      <c r="G6" s="10"/>
      <c r="H6" s="10"/>
      <c r="I6" s="10"/>
      <c r="J6" s="185" t="s">
        <v>252</v>
      </c>
      <c r="P6" s="183"/>
    </row>
    <row r="7" spans="1:16" ht="21.6" customHeight="1" thickBot="1" x14ac:dyDescent="0.35">
      <c r="B7" s="21"/>
      <c r="C7" s="18"/>
      <c r="D7" s="22"/>
      <c r="E7" s="42" t="s">
        <v>245</v>
      </c>
      <c r="F7" s="10"/>
      <c r="G7" s="10"/>
      <c r="H7" s="10"/>
      <c r="I7" s="10"/>
      <c r="J7" s="185" t="s">
        <v>253</v>
      </c>
      <c r="P7" s="183"/>
    </row>
    <row r="8" spans="1:16" ht="19.5" thickBot="1" x14ac:dyDescent="0.35">
      <c r="B8" s="15"/>
      <c r="C8" s="23" t="s">
        <v>171</v>
      </c>
      <c r="D8" s="8"/>
      <c r="E8" s="24" t="s">
        <v>173</v>
      </c>
      <c r="F8" s="10"/>
      <c r="G8" s="10"/>
      <c r="H8" s="10"/>
      <c r="I8" s="8"/>
      <c r="J8" s="185" t="s">
        <v>254</v>
      </c>
      <c r="P8" s="183"/>
    </row>
    <row r="9" spans="1:16" ht="2.1" customHeight="1" thickBot="1" x14ac:dyDescent="0.25">
      <c r="B9" s="15"/>
      <c r="C9" s="10"/>
      <c r="D9" s="8"/>
      <c r="E9" s="8"/>
      <c r="F9" s="10"/>
      <c r="G9" s="10"/>
      <c r="H9" s="10"/>
      <c r="I9" s="8"/>
      <c r="J9" s="186"/>
      <c r="P9" s="183"/>
    </row>
    <row r="10" spans="1:16" ht="19.5" customHeight="1" x14ac:dyDescent="0.3">
      <c r="B10" s="15"/>
      <c r="C10" s="23" t="s">
        <v>102</v>
      </c>
      <c r="D10" s="8"/>
      <c r="E10" s="23" t="s">
        <v>167</v>
      </c>
      <c r="F10" s="10"/>
      <c r="G10" s="23" t="s">
        <v>10</v>
      </c>
      <c r="H10" s="10"/>
      <c r="I10" s="8"/>
      <c r="J10" s="185"/>
      <c r="P10" s="183"/>
    </row>
    <row r="11" spans="1:16" ht="2.1" customHeight="1" thickBot="1" x14ac:dyDescent="0.25">
      <c r="B11" s="15"/>
      <c r="C11" s="10"/>
      <c r="D11" s="8"/>
      <c r="E11" s="8"/>
      <c r="F11" s="10"/>
      <c r="G11" s="8"/>
      <c r="H11" s="10"/>
      <c r="I11" s="8"/>
      <c r="J11" s="189"/>
      <c r="K11" s="187"/>
      <c r="L11" s="187"/>
      <c r="M11" s="187"/>
      <c r="N11" s="187"/>
      <c r="O11" s="187"/>
      <c r="P11" s="188"/>
    </row>
    <row r="12" spans="1:16" ht="19.5" customHeight="1" x14ac:dyDescent="0.2">
      <c r="B12" s="15"/>
      <c r="C12" s="23" t="s">
        <v>172</v>
      </c>
      <c r="D12" s="8"/>
      <c r="E12" s="23" t="s">
        <v>25</v>
      </c>
      <c r="F12" s="10"/>
      <c r="G12" s="23" t="s">
        <v>168</v>
      </c>
      <c r="H12" s="10"/>
      <c r="I12" s="8"/>
      <c r="J12" s="11"/>
      <c r="K12" s="186"/>
    </row>
    <row r="13" spans="1:16" ht="6" customHeight="1" x14ac:dyDescent="0.2">
      <c r="B13" s="15"/>
      <c r="C13" s="10"/>
      <c r="D13" s="10"/>
      <c r="E13" s="10"/>
      <c r="F13" s="10"/>
      <c r="G13" s="10"/>
      <c r="H13" s="10"/>
      <c r="I13" s="10"/>
      <c r="J13" s="11"/>
    </row>
    <row r="14" spans="1:16" ht="6" customHeight="1" x14ac:dyDescent="0.2">
      <c r="A14" s="44" t="s">
        <v>204</v>
      </c>
      <c r="B14" s="25"/>
      <c r="C14" s="10"/>
      <c r="D14" s="10"/>
      <c r="E14" s="10"/>
      <c r="F14" s="10"/>
      <c r="G14" s="10"/>
      <c r="H14" s="10"/>
      <c r="I14" s="10"/>
      <c r="J14" s="11"/>
    </row>
    <row r="15" spans="1:16" x14ac:dyDescent="0.2">
      <c r="B15" s="26" t="s">
        <v>235</v>
      </c>
      <c r="C15" s="27" t="s">
        <v>223</v>
      </c>
      <c r="D15" s="28"/>
      <c r="E15" s="10"/>
      <c r="F15" s="10"/>
      <c r="G15" s="10"/>
      <c r="H15" s="10"/>
      <c r="I15" s="10"/>
      <c r="J15" s="11"/>
    </row>
    <row r="16" spans="1:16" x14ac:dyDescent="0.2">
      <c r="B16" s="29" t="s">
        <v>236</v>
      </c>
      <c r="C16" s="27" t="s">
        <v>200</v>
      </c>
      <c r="D16" s="10"/>
      <c r="E16" s="10"/>
      <c r="F16" s="10"/>
      <c r="G16" s="10"/>
      <c r="H16" s="10"/>
      <c r="I16" s="10"/>
      <c r="J16" s="11"/>
    </row>
    <row r="17" spans="2:10" x14ac:dyDescent="0.2">
      <c r="B17" s="15"/>
      <c r="C17" s="27" t="s">
        <v>210</v>
      </c>
      <c r="D17" s="10"/>
      <c r="E17" s="10"/>
      <c r="F17" s="10"/>
      <c r="G17" s="10"/>
      <c r="H17" s="10"/>
      <c r="I17" s="10"/>
      <c r="J17" s="11"/>
    </row>
    <row r="18" spans="2:10" x14ac:dyDescent="0.2">
      <c r="B18" s="15"/>
      <c r="C18" s="27" t="s">
        <v>242</v>
      </c>
      <c r="D18" s="10"/>
      <c r="E18" s="10"/>
      <c r="F18" s="10"/>
      <c r="G18" s="10"/>
      <c r="H18" s="10"/>
      <c r="I18" s="10"/>
      <c r="J18" s="11"/>
    </row>
    <row r="19" spans="2:10" x14ac:dyDescent="0.2">
      <c r="B19" s="15"/>
      <c r="C19" s="27" t="s">
        <v>196</v>
      </c>
      <c r="D19" s="10"/>
      <c r="E19" s="10"/>
      <c r="F19" s="10"/>
      <c r="G19" s="10"/>
      <c r="H19" s="10"/>
      <c r="I19" s="10"/>
      <c r="J19" s="11"/>
    </row>
    <row r="20" spans="2:10" x14ac:dyDescent="0.2">
      <c r="B20" s="15"/>
      <c r="C20" s="27" t="s">
        <v>197</v>
      </c>
      <c r="D20" s="10"/>
      <c r="E20" s="10"/>
      <c r="F20" s="10"/>
      <c r="G20" s="10"/>
      <c r="H20" s="10"/>
      <c r="I20" s="10"/>
      <c r="J20" s="11"/>
    </row>
    <row r="21" spans="2:10" x14ac:dyDescent="0.2">
      <c r="B21" s="15"/>
      <c r="C21" s="27"/>
      <c r="D21" s="10"/>
      <c r="E21" s="10"/>
      <c r="F21" s="10"/>
      <c r="G21" s="10"/>
      <c r="H21" s="10"/>
      <c r="I21" s="10"/>
      <c r="J21" s="11"/>
    </row>
    <row r="22" spans="2:10" x14ac:dyDescent="0.2">
      <c r="B22" s="15"/>
      <c r="C22" s="27" t="s">
        <v>216</v>
      </c>
      <c r="D22" s="10"/>
      <c r="E22" s="10"/>
      <c r="F22" s="10"/>
      <c r="G22" s="10"/>
      <c r="H22" s="10"/>
      <c r="I22" s="10"/>
      <c r="J22" s="11"/>
    </row>
    <row r="23" spans="2:10" x14ac:dyDescent="0.2">
      <c r="B23" s="15"/>
      <c r="C23" s="27" t="s">
        <v>224</v>
      </c>
      <c r="D23" s="10"/>
      <c r="E23" s="10"/>
      <c r="F23" s="10"/>
      <c r="G23" s="10"/>
      <c r="H23" s="10"/>
      <c r="I23" s="10"/>
      <c r="J23" s="11"/>
    </row>
    <row r="24" spans="2:10" x14ac:dyDescent="0.2">
      <c r="B24" s="15"/>
      <c r="C24" s="30" t="s">
        <v>217</v>
      </c>
      <c r="D24" s="10"/>
      <c r="E24" s="10"/>
      <c r="F24" s="10"/>
      <c r="G24" s="10"/>
      <c r="H24" s="10"/>
      <c r="I24" s="10"/>
      <c r="J24" s="11"/>
    </row>
    <row r="25" spans="2:10" x14ac:dyDescent="0.2">
      <c r="B25" s="15"/>
      <c r="C25" s="10"/>
      <c r="D25" s="10"/>
      <c r="E25" s="10"/>
      <c r="F25" s="10"/>
      <c r="G25" s="10"/>
      <c r="H25" s="10"/>
      <c r="I25" s="10"/>
      <c r="J25" s="11"/>
    </row>
    <row r="26" spans="2:10" ht="15.75" x14ac:dyDescent="0.25">
      <c r="B26" s="15"/>
      <c r="C26" s="41" t="s">
        <v>203</v>
      </c>
      <c r="D26" s="32"/>
      <c r="E26" s="31"/>
      <c r="F26" s="10"/>
      <c r="G26" s="10"/>
      <c r="H26" s="10"/>
      <c r="I26" s="10"/>
      <c r="J26" s="11"/>
    </row>
    <row r="27" spans="2:10" x14ac:dyDescent="0.2">
      <c r="B27" s="15"/>
      <c r="C27" s="31" t="s">
        <v>237</v>
      </c>
      <c r="D27" s="33"/>
      <c r="E27" s="34"/>
      <c r="F27" s="10"/>
      <c r="G27" s="10"/>
      <c r="H27" s="10"/>
      <c r="I27" s="10"/>
      <c r="J27" s="11"/>
    </row>
    <row r="28" spans="2:10" x14ac:dyDescent="0.2">
      <c r="B28" s="15"/>
      <c r="C28" s="31" t="s">
        <v>1</v>
      </c>
      <c r="D28" s="33"/>
      <c r="E28" s="34"/>
      <c r="F28" s="10"/>
      <c r="G28" s="10"/>
      <c r="H28" s="10"/>
      <c r="I28" s="10"/>
      <c r="J28" s="11"/>
    </row>
    <row r="29" spans="2:10" x14ac:dyDescent="0.2">
      <c r="B29" s="6"/>
      <c r="C29" s="31" t="s">
        <v>256</v>
      </c>
      <c r="D29" s="33"/>
      <c r="E29" s="34"/>
      <c r="F29" s="10"/>
      <c r="G29" s="10"/>
      <c r="H29" s="10"/>
      <c r="I29" s="10"/>
      <c r="J29" s="11"/>
    </row>
    <row r="30" spans="2:10" x14ac:dyDescent="0.2">
      <c r="B30" s="6"/>
      <c r="C30" s="31"/>
      <c r="D30" s="33"/>
      <c r="E30" s="34"/>
      <c r="F30" s="10"/>
      <c r="G30" s="10"/>
      <c r="H30" s="10"/>
      <c r="I30" s="10"/>
      <c r="J30" s="11"/>
    </row>
    <row r="31" spans="2:10" x14ac:dyDescent="0.2">
      <c r="B31" s="6"/>
      <c r="C31" s="35" t="s">
        <v>238</v>
      </c>
      <c r="D31" s="33"/>
      <c r="E31" s="34"/>
      <c r="F31" s="10"/>
      <c r="G31" s="10"/>
      <c r="H31" s="10"/>
      <c r="I31" s="10"/>
      <c r="J31" s="11"/>
    </row>
    <row r="32" spans="2:10" x14ac:dyDescent="0.2">
      <c r="B32" s="6"/>
      <c r="C32" s="35" t="s">
        <v>205</v>
      </c>
      <c r="D32" s="8"/>
      <c r="E32" s="34"/>
      <c r="F32" s="8"/>
      <c r="G32" s="10"/>
      <c r="H32" s="10"/>
      <c r="I32" s="10"/>
      <c r="J32" s="11"/>
    </row>
    <row r="33" spans="2:10" x14ac:dyDescent="0.2">
      <c r="B33" s="6"/>
      <c r="C33" s="35" t="s">
        <v>206</v>
      </c>
      <c r="D33" s="8"/>
      <c r="E33" s="34"/>
      <c r="F33" s="8"/>
      <c r="G33" s="10"/>
      <c r="H33" s="10"/>
      <c r="I33" s="10"/>
      <c r="J33" s="11"/>
    </row>
    <row r="34" spans="2:10" x14ac:dyDescent="0.2">
      <c r="B34" s="6"/>
      <c r="C34" s="36" t="s">
        <v>207</v>
      </c>
      <c r="D34" s="8"/>
      <c r="E34" s="34"/>
      <c r="F34" s="8"/>
      <c r="G34" s="10"/>
      <c r="H34" s="10"/>
      <c r="I34" s="10"/>
      <c r="J34" s="11"/>
    </row>
    <row r="35" spans="2:10" x14ac:dyDescent="0.2">
      <c r="B35" s="6"/>
      <c r="C35" s="182" t="s">
        <v>239</v>
      </c>
      <c r="D35" s="35"/>
      <c r="E35" s="34"/>
      <c r="F35" s="10"/>
      <c r="G35" s="10"/>
      <c r="H35" s="10"/>
      <c r="I35" s="10"/>
      <c r="J35" s="11"/>
    </row>
    <row r="36" spans="2:10" ht="13.5" thickBot="1" x14ac:dyDescent="0.25">
      <c r="B36" s="6"/>
      <c r="C36" s="182" t="s">
        <v>240</v>
      </c>
      <c r="D36" s="35"/>
      <c r="E36" s="34"/>
      <c r="F36" s="10"/>
      <c r="G36" s="10"/>
      <c r="H36" s="10"/>
      <c r="I36" s="10"/>
      <c r="J36" s="11"/>
    </row>
    <row r="37" spans="2:10" x14ac:dyDescent="0.2">
      <c r="B37" s="23" t="s">
        <v>169</v>
      </c>
      <c r="C37" s="37"/>
      <c r="D37" s="10"/>
      <c r="E37" s="10"/>
      <c r="F37" s="10"/>
      <c r="G37" s="10"/>
      <c r="H37" s="10"/>
      <c r="I37" s="10"/>
      <c r="J37" s="11"/>
    </row>
    <row r="38" spans="2:10" x14ac:dyDescent="0.2">
      <c r="B38" s="6"/>
      <c r="C38" s="10" t="s">
        <v>257</v>
      </c>
      <c r="D38" s="10"/>
      <c r="E38" s="10"/>
      <c r="F38" s="10"/>
      <c r="G38" s="10"/>
      <c r="H38" s="10"/>
      <c r="I38" s="10"/>
      <c r="J38" s="11"/>
    </row>
    <row r="39" spans="2:10" x14ac:dyDescent="0.2">
      <c r="B39" s="6"/>
      <c r="C39" s="10" t="s">
        <v>2</v>
      </c>
      <c r="D39" s="10"/>
      <c r="E39" s="10"/>
      <c r="F39" s="10"/>
      <c r="G39" s="10"/>
      <c r="H39" s="10"/>
      <c r="I39" s="10"/>
      <c r="J39" s="11"/>
    </row>
    <row r="40" spans="2:10" x14ac:dyDescent="0.2">
      <c r="B40" s="6"/>
      <c r="C40" s="10" t="s">
        <v>3</v>
      </c>
      <c r="D40" s="10"/>
      <c r="E40" s="10"/>
      <c r="F40" s="10"/>
      <c r="G40" s="10"/>
      <c r="H40" s="10"/>
      <c r="I40" s="10"/>
      <c r="J40" s="11"/>
    </row>
    <row r="41" spans="2:10" x14ac:dyDescent="0.2">
      <c r="B41" s="6"/>
      <c r="C41" s="10" t="s">
        <v>241</v>
      </c>
      <c r="D41" s="10"/>
      <c r="E41" s="10"/>
      <c r="F41" s="10"/>
      <c r="G41" s="10"/>
      <c r="H41" s="10"/>
      <c r="I41" s="10"/>
      <c r="J41" s="11"/>
    </row>
    <row r="42" spans="2:10" x14ac:dyDescent="0.2">
      <c r="B42" s="6"/>
      <c r="C42" s="10" t="s">
        <v>4</v>
      </c>
      <c r="D42" s="10"/>
      <c r="E42" s="10"/>
      <c r="F42" s="10"/>
      <c r="G42" s="10"/>
      <c r="H42" s="10"/>
      <c r="I42" s="10"/>
      <c r="J42" s="11"/>
    </row>
    <row r="43" spans="2:10" x14ac:dyDescent="0.2">
      <c r="B43" s="6"/>
      <c r="C43" s="10" t="s">
        <v>5</v>
      </c>
      <c r="D43" s="10"/>
      <c r="E43" s="10"/>
      <c r="F43" s="10"/>
      <c r="G43" s="10"/>
      <c r="H43" s="10"/>
      <c r="I43" s="10"/>
      <c r="J43" s="11"/>
    </row>
    <row r="44" spans="2:10" x14ac:dyDescent="0.2">
      <c r="B44" s="6"/>
      <c r="C44" s="8"/>
      <c r="D44" s="10"/>
      <c r="E44" s="10"/>
      <c r="F44" s="10"/>
      <c r="G44" s="10"/>
      <c r="H44" s="10"/>
      <c r="I44" s="10"/>
      <c r="J44" s="11"/>
    </row>
    <row r="45" spans="2:10" x14ac:dyDescent="0.2">
      <c r="B45" s="6"/>
      <c r="C45" s="10"/>
      <c r="D45" s="10"/>
      <c r="E45" s="10"/>
      <c r="F45" s="10"/>
      <c r="G45" s="10"/>
      <c r="H45" s="10"/>
      <c r="I45" s="10"/>
      <c r="J45" s="11"/>
    </row>
    <row r="46" spans="2:10" x14ac:dyDescent="0.2">
      <c r="B46" s="38"/>
      <c r="C46" s="39"/>
      <c r="D46" s="39"/>
      <c r="E46" s="39"/>
      <c r="F46" s="39"/>
      <c r="G46" s="39"/>
      <c r="H46" s="39"/>
      <c r="I46" s="39"/>
      <c r="J46" s="40"/>
    </row>
  </sheetData>
  <sheetProtection algorithmName="SHA-512" hashValue="pQKCqdVh+REC3nZ/8XFU7rqTvRQrh4MjDF4eYXSp9JWil8iVMdEfAl4LkiNkvxki+V+W6MLJbcliAzJd8qrrnQ==" saltValue="ucmqMFjFRd2qH6e8Pq/t5w==" spinCount="100000" sheet="1" objects="1" scenarios="1"/>
  <phoneticPr fontId="6" type="noConversion"/>
  <hyperlinks>
    <hyperlink ref="B37" location="Info!A14" display="Nach oben" xr:uid="{00000000-0004-0000-0000-000000000000}"/>
    <hyperlink ref="G12" location="Notizen!A1" display="Notizen!A1" xr:uid="{00000000-0004-0000-0000-000001000000}"/>
    <hyperlink ref="C8" location="Dokumentation!A5" display="Dokumentation" xr:uid="{00000000-0004-0000-0000-000002000000}"/>
    <hyperlink ref="E10" location="Info!B44" display="Urheber" xr:uid="{00000000-0004-0000-0000-000003000000}"/>
    <hyperlink ref="E12" location="'Allgemeine Angaben'!A1" display="'Allgemeine Angaben'!A1" xr:uid="{00000000-0004-0000-0000-000004000000}"/>
    <hyperlink ref="C10" location="Zeiterfassung!A1" display="Zeiterfassung!A1" xr:uid="{00000000-0004-0000-0000-000005000000}"/>
    <hyperlink ref="C12" location="Honorar!A1" display="Honorar!A1" xr:uid="{00000000-0004-0000-0000-000006000000}"/>
    <hyperlink ref="G10" location="Umrechnung!A1" display="Umrechnung!A1" xr:uid="{00000000-0004-0000-0000-000007000000}"/>
    <hyperlink ref="C24" r:id="rId1" xr:uid="{00000000-0004-0000-0000-00000A000000}"/>
    <hyperlink ref="C35" r:id="rId2" display="https://www.auvista.de" xr:uid="{169ADB17-0E9E-40DE-97D8-76F9583F9510}"/>
    <hyperlink ref="C36" r:id="rId3" xr:uid="{8AC08355-8F9D-4E19-9945-C1A06A239713}"/>
  </hyperlinks>
  <printOptions horizontalCentered="1"/>
  <pageMargins left="0.59055118110236227" right="0.59055118110236227" top="0.98425196850393704" bottom="0.98425196850393704" header="0.39370078740157483" footer="0.51181102362204722"/>
  <pageSetup paperSize="9" orientation="portrait" blackAndWhite="1" horizontalDpi="300" verticalDpi="3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9"/>
  <sheetViews>
    <sheetView showGridLines="0" showRowColHeaders="0" zoomScale="115" workbookViewId="0">
      <pane ySplit="4" topLeftCell="A5" activePane="bottomLeft" state="frozenSplit"/>
      <selection activeCell="D3" sqref="D3"/>
      <selection pane="bottomLeft" activeCell="A5" sqref="A5"/>
    </sheetView>
  </sheetViews>
  <sheetFormatPr baseColWidth="10" defaultColWidth="10.28515625" defaultRowHeight="12.75" x14ac:dyDescent="0.2"/>
  <cols>
    <col min="1" max="1" width="10.28515625" style="46"/>
    <col min="2" max="2" width="2.42578125" style="46" customWidth="1"/>
    <col min="3" max="3" width="12" style="51" customWidth="1"/>
    <col min="4" max="4" width="3.28515625" style="46" customWidth="1"/>
    <col min="5" max="5" width="16.28515625" style="46" customWidth="1"/>
    <col min="6" max="6" width="8.5703125" style="46" customWidth="1"/>
    <col min="7" max="8" width="10.28515625" style="46" customWidth="1"/>
    <col min="9" max="9" width="6" style="46" customWidth="1"/>
    <col min="10" max="10" width="15.7109375" style="46" customWidth="1"/>
    <col min="11" max="16384" width="10.28515625" style="46"/>
  </cols>
  <sheetData>
    <row r="1" spans="1:10" x14ac:dyDescent="0.2">
      <c r="A1" s="44" t="s">
        <v>204</v>
      </c>
      <c r="E1" s="190" t="s">
        <v>175</v>
      </c>
    </row>
    <row r="2" spans="1:10" ht="24.95" customHeight="1" x14ac:dyDescent="0.25">
      <c r="B2" s="66"/>
      <c r="C2" s="67"/>
      <c r="D2" s="67"/>
      <c r="E2" s="67"/>
      <c r="F2" s="68" t="s">
        <v>225</v>
      </c>
      <c r="G2" s="67"/>
      <c r="H2" s="67"/>
      <c r="I2" s="67"/>
      <c r="J2" s="69"/>
    </row>
    <row r="3" spans="1:10" ht="39.950000000000003" customHeight="1" x14ac:dyDescent="0.7">
      <c r="B3" s="70"/>
      <c r="F3" s="48" t="s">
        <v>226</v>
      </c>
      <c r="J3" s="71"/>
    </row>
    <row r="4" spans="1:10" ht="20.100000000000001" customHeight="1" x14ac:dyDescent="0.25">
      <c r="B4" s="193"/>
      <c r="C4" s="194"/>
      <c r="D4" s="195"/>
      <c r="E4" s="196"/>
      <c r="F4" s="197" t="s">
        <v>246</v>
      </c>
      <c r="G4" s="196"/>
      <c r="H4" s="196"/>
      <c r="I4" s="196"/>
      <c r="J4" s="198"/>
    </row>
    <row r="5" spans="1:10" ht="6" customHeight="1" x14ac:dyDescent="0.2">
      <c r="A5" s="44" t="s">
        <v>204</v>
      </c>
      <c r="B5" s="191"/>
      <c r="C5" s="46"/>
      <c r="J5" s="192"/>
    </row>
    <row r="6" spans="1:10" x14ac:dyDescent="0.2">
      <c r="B6" s="70"/>
      <c r="C6" s="49" t="s">
        <v>6</v>
      </c>
      <c r="E6" s="50" t="s">
        <v>7</v>
      </c>
      <c r="J6" s="71"/>
    </row>
    <row r="7" spans="1:10" ht="6" customHeight="1" x14ac:dyDescent="0.2">
      <c r="B7" s="70"/>
      <c r="J7" s="71"/>
    </row>
    <row r="8" spans="1:10" x14ac:dyDescent="0.2">
      <c r="B8" s="70"/>
      <c r="C8" s="46"/>
      <c r="E8" s="46" t="s">
        <v>227</v>
      </c>
      <c r="J8" s="71"/>
    </row>
    <row r="9" spans="1:10" ht="6" customHeight="1" x14ac:dyDescent="0.2">
      <c r="B9" s="70"/>
      <c r="C9" s="46"/>
      <c r="J9" s="71"/>
    </row>
    <row r="10" spans="1:10" ht="18.75" x14ac:dyDescent="0.3">
      <c r="B10" s="70"/>
      <c r="D10" s="46" t="s">
        <v>26</v>
      </c>
      <c r="E10" s="52" t="s">
        <v>228</v>
      </c>
      <c r="J10" s="71"/>
    </row>
    <row r="11" spans="1:10" x14ac:dyDescent="0.2">
      <c r="B11" s="70"/>
      <c r="E11" s="46" t="s">
        <v>107</v>
      </c>
      <c r="J11" s="71"/>
    </row>
    <row r="12" spans="1:10" x14ac:dyDescent="0.2">
      <c r="B12" s="70"/>
      <c r="E12" s="46" t="s">
        <v>108</v>
      </c>
      <c r="J12" s="71"/>
    </row>
    <row r="13" spans="1:10" x14ac:dyDescent="0.2">
      <c r="B13" s="70"/>
      <c r="J13" s="71"/>
    </row>
    <row r="14" spans="1:10" ht="18.75" x14ac:dyDescent="0.3">
      <c r="B14" s="70"/>
      <c r="D14" s="46" t="s">
        <v>28</v>
      </c>
      <c r="E14" s="52" t="s">
        <v>229</v>
      </c>
      <c r="J14" s="71"/>
    </row>
    <row r="15" spans="1:10" x14ac:dyDescent="0.2">
      <c r="B15" s="70"/>
      <c r="E15" s="46" t="s">
        <v>230</v>
      </c>
      <c r="J15" s="71"/>
    </row>
    <row r="16" spans="1:10" x14ac:dyDescent="0.2">
      <c r="B16" s="70"/>
      <c r="E16" s="46" t="s">
        <v>109</v>
      </c>
      <c r="J16" s="71"/>
    </row>
    <row r="17" spans="2:10" x14ac:dyDescent="0.2">
      <c r="B17" s="70"/>
      <c r="E17" s="46" t="s">
        <v>110</v>
      </c>
      <c r="J17" s="71"/>
    </row>
    <row r="18" spans="2:10" x14ac:dyDescent="0.2">
      <c r="B18" s="70"/>
      <c r="E18" s="46" t="s">
        <v>111</v>
      </c>
      <c r="J18" s="71"/>
    </row>
    <row r="19" spans="2:10" x14ac:dyDescent="0.2">
      <c r="B19" s="70"/>
      <c r="E19" s="46" t="s">
        <v>112</v>
      </c>
      <c r="J19" s="71"/>
    </row>
    <row r="20" spans="2:10" x14ac:dyDescent="0.2">
      <c r="B20" s="70"/>
      <c r="D20" s="53"/>
      <c r="E20" s="54"/>
      <c r="J20" s="71"/>
    </row>
    <row r="21" spans="2:10" ht="18.75" x14ac:dyDescent="0.3">
      <c r="B21" s="70"/>
      <c r="D21" s="46" t="s">
        <v>113</v>
      </c>
      <c r="E21" s="52" t="s">
        <v>231</v>
      </c>
      <c r="J21" s="71"/>
    </row>
    <row r="22" spans="2:10" x14ac:dyDescent="0.2">
      <c r="B22" s="70"/>
      <c r="E22" s="46" t="s">
        <v>114</v>
      </c>
      <c r="J22" s="71"/>
    </row>
    <row r="23" spans="2:10" x14ac:dyDescent="0.2">
      <c r="B23" s="70"/>
      <c r="E23" s="46" t="s">
        <v>115</v>
      </c>
      <c r="J23" s="71"/>
    </row>
    <row r="24" spans="2:10" x14ac:dyDescent="0.2">
      <c r="B24" s="70"/>
      <c r="E24" s="46" t="s">
        <v>116</v>
      </c>
      <c r="J24" s="71"/>
    </row>
    <row r="25" spans="2:10" x14ac:dyDescent="0.2">
      <c r="B25" s="70"/>
      <c r="J25" s="71"/>
    </row>
    <row r="26" spans="2:10" x14ac:dyDescent="0.2">
      <c r="B26" s="70"/>
      <c r="E26" s="46" t="s">
        <v>117</v>
      </c>
      <c r="J26" s="71"/>
    </row>
    <row r="27" spans="2:10" x14ac:dyDescent="0.2">
      <c r="B27" s="70"/>
      <c r="E27" s="46" t="s">
        <v>118</v>
      </c>
      <c r="J27" s="71"/>
    </row>
    <row r="28" spans="2:10" x14ac:dyDescent="0.2">
      <c r="B28" s="70"/>
      <c r="E28" s="46" t="s">
        <v>119</v>
      </c>
      <c r="J28" s="71"/>
    </row>
    <row r="29" spans="2:10" x14ac:dyDescent="0.2">
      <c r="B29" s="70"/>
      <c r="E29" s="46" t="s">
        <v>219</v>
      </c>
      <c r="J29" s="71"/>
    </row>
    <row r="30" spans="2:10" x14ac:dyDescent="0.2">
      <c r="B30" s="70"/>
      <c r="C30" s="46"/>
      <c r="E30" s="46" t="s">
        <v>218</v>
      </c>
      <c r="J30" s="71"/>
    </row>
    <row r="31" spans="2:10" ht="13.5" thickBot="1" x14ac:dyDescent="0.25">
      <c r="B31" s="70"/>
      <c r="C31" s="46"/>
      <c r="J31" s="71"/>
    </row>
    <row r="32" spans="2:10" x14ac:dyDescent="0.2">
      <c r="B32" s="70"/>
      <c r="C32" s="23" t="s">
        <v>0</v>
      </c>
      <c r="E32" s="46" t="s">
        <v>8</v>
      </c>
      <c r="J32" s="71"/>
    </row>
    <row r="33" spans="2:10" x14ac:dyDescent="0.2">
      <c r="B33" s="70"/>
      <c r="E33" s="46" t="s">
        <v>9</v>
      </c>
      <c r="J33" s="71"/>
    </row>
    <row r="34" spans="2:10" ht="6" customHeight="1" thickBot="1" x14ac:dyDescent="0.25">
      <c r="B34" s="70"/>
      <c r="J34" s="71"/>
    </row>
    <row r="35" spans="2:10" ht="24" x14ac:dyDescent="0.2">
      <c r="B35" s="70"/>
      <c r="C35" s="47" t="s">
        <v>25</v>
      </c>
      <c r="E35" s="55" t="s">
        <v>38</v>
      </c>
      <c r="J35" s="71"/>
    </row>
    <row r="36" spans="2:10" x14ac:dyDescent="0.2">
      <c r="B36" s="70"/>
      <c r="C36" s="56"/>
      <c r="D36" s="55"/>
      <c r="E36" s="55" t="s">
        <v>39</v>
      </c>
      <c r="F36" s="55"/>
      <c r="G36" s="55"/>
      <c r="J36" s="71"/>
    </row>
    <row r="37" spans="2:10" x14ac:dyDescent="0.2">
      <c r="B37" s="70"/>
      <c r="C37" s="56"/>
      <c r="D37" s="55"/>
      <c r="E37" s="55"/>
      <c r="F37" s="55"/>
      <c r="G37" s="55"/>
      <c r="J37" s="71"/>
    </row>
    <row r="38" spans="2:10" x14ac:dyDescent="0.2">
      <c r="B38" s="70"/>
      <c r="C38" s="56"/>
      <c r="D38" s="55"/>
      <c r="E38" s="55" t="s">
        <v>11</v>
      </c>
      <c r="F38" s="55" t="s">
        <v>12</v>
      </c>
      <c r="G38" s="55"/>
      <c r="J38" s="71"/>
    </row>
    <row r="39" spans="2:10" x14ac:dyDescent="0.2">
      <c r="B39" s="70"/>
      <c r="C39" s="56"/>
      <c r="D39" s="55"/>
      <c r="E39" s="57" t="s">
        <v>37</v>
      </c>
      <c r="F39" s="55" t="s">
        <v>13</v>
      </c>
      <c r="G39" s="55"/>
      <c r="J39" s="71"/>
    </row>
    <row r="40" spans="2:10" x14ac:dyDescent="0.2">
      <c r="B40" s="70"/>
      <c r="C40" s="56"/>
      <c r="D40" s="55"/>
      <c r="E40" s="55"/>
      <c r="F40" s="55" t="s">
        <v>261</v>
      </c>
      <c r="G40" s="55"/>
      <c r="J40" s="71"/>
    </row>
    <row r="41" spans="2:10" x14ac:dyDescent="0.2">
      <c r="B41" s="70"/>
      <c r="C41" s="56"/>
      <c r="D41" s="55"/>
      <c r="E41" s="55"/>
      <c r="F41" s="55" t="s">
        <v>262</v>
      </c>
      <c r="G41" s="55"/>
      <c r="J41" s="71"/>
    </row>
    <row r="42" spans="2:10" x14ac:dyDescent="0.2">
      <c r="B42" s="70"/>
      <c r="C42" s="56"/>
      <c r="D42" s="55"/>
      <c r="E42" s="55"/>
      <c r="F42" s="55" t="s">
        <v>61</v>
      </c>
      <c r="G42" s="55"/>
      <c r="J42" s="71"/>
    </row>
    <row r="43" spans="2:10" x14ac:dyDescent="0.2">
      <c r="B43" s="70"/>
      <c r="C43" s="56"/>
      <c r="D43" s="55"/>
      <c r="E43" s="55"/>
      <c r="F43" s="55" t="s">
        <v>140</v>
      </c>
      <c r="G43" s="55"/>
      <c r="J43" s="71"/>
    </row>
    <row r="44" spans="2:10" x14ac:dyDescent="0.2">
      <c r="B44" s="70"/>
      <c r="C44" s="56"/>
      <c r="D44" s="55"/>
      <c r="E44" s="55"/>
      <c r="F44" s="55" t="s">
        <v>62</v>
      </c>
      <c r="G44" s="55"/>
      <c r="J44" s="71"/>
    </row>
    <row r="45" spans="2:10" x14ac:dyDescent="0.2">
      <c r="B45" s="70"/>
      <c r="C45" s="56"/>
      <c r="D45" s="55"/>
      <c r="E45" s="55"/>
      <c r="F45" s="55"/>
      <c r="G45" s="55"/>
      <c r="J45" s="71"/>
    </row>
    <row r="46" spans="2:10" x14ac:dyDescent="0.2">
      <c r="B46" s="70"/>
      <c r="C46" s="56"/>
      <c r="D46" s="55"/>
      <c r="E46" s="55" t="s">
        <v>14</v>
      </c>
      <c r="F46" s="55" t="s">
        <v>15</v>
      </c>
      <c r="G46" s="55"/>
      <c r="J46" s="71"/>
    </row>
    <row r="47" spans="2:10" x14ac:dyDescent="0.2">
      <c r="B47" s="70"/>
      <c r="C47" s="56"/>
      <c r="D47" s="55"/>
      <c r="E47" s="55"/>
      <c r="F47" s="55" t="s">
        <v>141</v>
      </c>
      <c r="G47" s="55"/>
      <c r="J47" s="71"/>
    </row>
    <row r="48" spans="2:10" x14ac:dyDescent="0.2">
      <c r="B48" s="70"/>
      <c r="C48" s="56"/>
      <c r="D48" s="55"/>
      <c r="E48" s="55"/>
      <c r="F48" s="55" t="s">
        <v>16</v>
      </c>
      <c r="G48" s="55"/>
      <c r="J48" s="71"/>
    </row>
    <row r="49" spans="2:10" x14ac:dyDescent="0.2">
      <c r="B49" s="70"/>
      <c r="C49" s="56"/>
      <c r="D49" s="55"/>
      <c r="E49" s="55"/>
      <c r="F49" s="55" t="s">
        <v>17</v>
      </c>
      <c r="G49" s="55"/>
      <c r="J49" s="71"/>
    </row>
    <row r="50" spans="2:10" x14ac:dyDescent="0.2">
      <c r="B50" s="70"/>
      <c r="C50" s="56"/>
      <c r="D50" s="55"/>
      <c r="E50" s="55"/>
      <c r="F50" s="55"/>
      <c r="G50" s="55"/>
      <c r="J50" s="71"/>
    </row>
    <row r="51" spans="2:10" x14ac:dyDescent="0.2">
      <c r="B51" s="70"/>
      <c r="C51" s="56"/>
      <c r="D51" s="55"/>
      <c r="E51" s="55" t="s">
        <v>213</v>
      </c>
      <c r="F51" s="55" t="s">
        <v>106</v>
      </c>
      <c r="G51" s="55"/>
      <c r="J51" s="71"/>
    </row>
    <row r="52" spans="2:10" x14ac:dyDescent="0.2">
      <c r="B52" s="70"/>
      <c r="C52" s="56"/>
      <c r="D52" s="55"/>
      <c r="E52" s="55"/>
      <c r="F52" s="55" t="s">
        <v>105</v>
      </c>
      <c r="G52" s="55"/>
      <c r="J52" s="71"/>
    </row>
    <row r="53" spans="2:10" x14ac:dyDescent="0.2">
      <c r="B53" s="70"/>
      <c r="C53" s="56"/>
      <c r="D53" s="55"/>
      <c r="E53" s="55"/>
      <c r="F53" s="55" t="s">
        <v>104</v>
      </c>
      <c r="G53" s="55"/>
      <c r="J53" s="71"/>
    </row>
    <row r="54" spans="2:10" x14ac:dyDescent="0.2">
      <c r="B54" s="70"/>
      <c r="C54" s="56"/>
      <c r="D54" s="55"/>
      <c r="E54" s="55"/>
      <c r="F54" s="55"/>
      <c r="G54" s="55"/>
      <c r="J54" s="71"/>
    </row>
    <row r="55" spans="2:10" x14ac:dyDescent="0.2">
      <c r="B55" s="70"/>
      <c r="C55" s="58" t="s">
        <v>263</v>
      </c>
      <c r="D55" s="55"/>
      <c r="E55" s="55"/>
      <c r="F55" s="55"/>
      <c r="G55" s="55"/>
      <c r="J55" s="71"/>
    </row>
    <row r="56" spans="2:10" x14ac:dyDescent="0.2">
      <c r="B56" s="70"/>
      <c r="C56" s="56"/>
      <c r="D56" s="55"/>
      <c r="E56" s="55" t="s">
        <v>86</v>
      </c>
      <c r="F56" s="55" t="s">
        <v>87</v>
      </c>
      <c r="G56" s="55"/>
      <c r="J56" s="71"/>
    </row>
    <row r="57" spans="2:10" x14ac:dyDescent="0.2">
      <c r="B57" s="70"/>
      <c r="C57" s="56"/>
      <c r="D57" s="55"/>
      <c r="E57" s="55"/>
      <c r="F57" s="55" t="s">
        <v>88</v>
      </c>
      <c r="G57" s="55"/>
      <c r="J57" s="71"/>
    </row>
    <row r="58" spans="2:10" x14ac:dyDescent="0.2">
      <c r="B58" s="70"/>
      <c r="C58" s="56"/>
      <c r="D58" s="55"/>
      <c r="E58" s="55"/>
      <c r="F58" s="55" t="s">
        <v>89</v>
      </c>
      <c r="G58" s="55"/>
      <c r="J58" s="71"/>
    </row>
    <row r="59" spans="2:10" x14ac:dyDescent="0.2">
      <c r="B59" s="70"/>
      <c r="C59" s="56"/>
      <c r="D59" s="55"/>
      <c r="E59" s="55"/>
      <c r="F59" s="55" t="s">
        <v>90</v>
      </c>
      <c r="G59" s="55"/>
      <c r="J59" s="71"/>
    </row>
    <row r="60" spans="2:10" x14ac:dyDescent="0.2">
      <c r="B60" s="70"/>
      <c r="C60" s="56"/>
      <c r="D60" s="55"/>
      <c r="E60" s="55"/>
      <c r="F60" s="55"/>
      <c r="G60" s="55"/>
      <c r="J60" s="71"/>
    </row>
    <row r="61" spans="2:10" x14ac:dyDescent="0.2">
      <c r="B61" s="70"/>
      <c r="C61" s="56"/>
      <c r="D61" s="55"/>
      <c r="E61" s="55" t="s">
        <v>91</v>
      </c>
      <c r="F61" s="55" t="s">
        <v>92</v>
      </c>
      <c r="G61" s="55"/>
      <c r="J61" s="71"/>
    </row>
    <row r="62" spans="2:10" x14ac:dyDescent="0.2">
      <c r="B62" s="70"/>
      <c r="C62" s="56"/>
      <c r="D62" s="55"/>
      <c r="E62" s="55"/>
      <c r="F62" s="55" t="s">
        <v>93</v>
      </c>
      <c r="G62" s="55"/>
      <c r="J62" s="71"/>
    </row>
    <row r="63" spans="2:10" x14ac:dyDescent="0.2">
      <c r="B63" s="70"/>
      <c r="C63" s="56"/>
      <c r="D63" s="55"/>
      <c r="E63" s="55"/>
      <c r="F63" s="55" t="s">
        <v>94</v>
      </c>
      <c r="G63" s="55"/>
      <c r="J63" s="71"/>
    </row>
    <row r="64" spans="2:10" x14ac:dyDescent="0.2">
      <c r="B64" s="70"/>
      <c r="C64" s="56"/>
      <c r="D64" s="55"/>
      <c r="E64" s="55"/>
      <c r="F64" s="55" t="s">
        <v>95</v>
      </c>
      <c r="G64" s="55"/>
      <c r="J64" s="71"/>
    </row>
    <row r="65" spans="2:10" x14ac:dyDescent="0.2">
      <c r="B65" s="70"/>
      <c r="E65" s="59"/>
      <c r="J65" s="71"/>
    </row>
    <row r="66" spans="2:10" x14ac:dyDescent="0.2">
      <c r="B66" s="70"/>
      <c r="C66" s="58" t="s">
        <v>214</v>
      </c>
      <c r="D66" s="55"/>
      <c r="E66" s="55"/>
      <c r="J66" s="71"/>
    </row>
    <row r="67" spans="2:10" ht="13.5" thickBot="1" x14ac:dyDescent="0.25">
      <c r="B67" s="70"/>
      <c r="C67" s="58" t="s">
        <v>215</v>
      </c>
      <c r="D67" s="55"/>
      <c r="E67" s="55"/>
      <c r="J67" s="71"/>
    </row>
    <row r="68" spans="2:10" x14ac:dyDescent="0.2">
      <c r="B68" s="70"/>
      <c r="C68" s="47" t="s">
        <v>102</v>
      </c>
      <c r="D68" s="55"/>
      <c r="E68" s="55" t="s">
        <v>142</v>
      </c>
      <c r="J68" s="71"/>
    </row>
    <row r="69" spans="2:10" x14ac:dyDescent="0.2">
      <c r="B69" s="70"/>
      <c r="C69" s="60"/>
      <c r="D69" s="55"/>
      <c r="E69" s="55" t="s">
        <v>143</v>
      </c>
      <c r="J69" s="71"/>
    </row>
    <row r="70" spans="2:10" x14ac:dyDescent="0.2">
      <c r="B70" s="70"/>
      <c r="C70" s="55"/>
      <c r="D70" s="55"/>
      <c r="E70" s="55"/>
      <c r="J70" s="71"/>
    </row>
    <row r="71" spans="2:10" x14ac:dyDescent="0.2">
      <c r="B71" s="70"/>
      <c r="C71" s="55"/>
      <c r="D71" s="55"/>
      <c r="E71" s="55" t="s">
        <v>56</v>
      </c>
      <c r="J71" s="71"/>
    </row>
    <row r="72" spans="2:10" x14ac:dyDescent="0.2">
      <c r="B72" s="70"/>
      <c r="C72" s="55"/>
      <c r="D72" s="55"/>
      <c r="E72" s="55" t="s">
        <v>57</v>
      </c>
      <c r="J72" s="71"/>
    </row>
    <row r="73" spans="2:10" x14ac:dyDescent="0.2">
      <c r="B73" s="70"/>
      <c r="C73" s="55"/>
      <c r="D73" s="55"/>
      <c r="E73" s="55" t="s">
        <v>64</v>
      </c>
      <c r="J73" s="71"/>
    </row>
    <row r="74" spans="2:10" x14ac:dyDescent="0.2">
      <c r="B74" s="70"/>
      <c r="C74" s="55"/>
      <c r="D74" s="55"/>
      <c r="E74" s="55" t="s">
        <v>65</v>
      </c>
      <c r="J74" s="71"/>
    </row>
    <row r="75" spans="2:10" x14ac:dyDescent="0.2">
      <c r="B75" s="70"/>
      <c r="C75" s="55"/>
      <c r="D75" s="55"/>
      <c r="E75" s="55"/>
      <c r="J75" s="71"/>
    </row>
    <row r="76" spans="2:10" x14ac:dyDescent="0.2">
      <c r="B76" s="72" t="s">
        <v>221</v>
      </c>
      <c r="C76" s="61"/>
      <c r="D76" s="62"/>
      <c r="E76" s="63" t="s">
        <v>178</v>
      </c>
      <c r="J76" s="71"/>
    </row>
    <row r="77" spans="2:10" x14ac:dyDescent="0.2">
      <c r="B77" s="70"/>
      <c r="C77" s="64" t="s">
        <v>186</v>
      </c>
      <c r="D77" s="55"/>
      <c r="E77" s="63" t="s">
        <v>179</v>
      </c>
      <c r="J77" s="71"/>
    </row>
    <row r="78" spans="2:10" x14ac:dyDescent="0.2">
      <c r="B78" s="70"/>
      <c r="C78" s="64" t="s">
        <v>187</v>
      </c>
      <c r="D78" s="55"/>
      <c r="E78" s="63" t="s">
        <v>180</v>
      </c>
      <c r="J78" s="71"/>
    </row>
    <row r="79" spans="2:10" x14ac:dyDescent="0.2">
      <c r="B79" s="70"/>
      <c r="C79" s="64" t="s">
        <v>188</v>
      </c>
      <c r="D79" s="55"/>
      <c r="E79" s="63" t="s">
        <v>181</v>
      </c>
      <c r="J79" s="71"/>
    </row>
    <row r="80" spans="2:10" x14ac:dyDescent="0.2">
      <c r="B80" s="70"/>
      <c r="C80" s="64" t="s">
        <v>189</v>
      </c>
      <c r="D80" s="55"/>
      <c r="E80" s="63" t="s">
        <v>182</v>
      </c>
      <c r="J80" s="71"/>
    </row>
    <row r="81" spans="2:10" x14ac:dyDescent="0.2">
      <c r="B81" s="70"/>
      <c r="C81" s="55"/>
      <c r="D81" s="55"/>
      <c r="E81" s="63" t="s">
        <v>183</v>
      </c>
      <c r="J81" s="71"/>
    </row>
    <row r="82" spans="2:10" x14ac:dyDescent="0.2">
      <c r="B82" s="70"/>
      <c r="C82" s="55"/>
      <c r="D82" s="55"/>
      <c r="E82" s="63" t="s">
        <v>184</v>
      </c>
      <c r="J82" s="71"/>
    </row>
    <row r="83" spans="2:10" x14ac:dyDescent="0.2">
      <c r="B83" s="70"/>
      <c r="C83" s="55"/>
      <c r="D83" s="55"/>
      <c r="E83" s="63" t="s">
        <v>220</v>
      </c>
      <c r="J83" s="71"/>
    </row>
    <row r="84" spans="2:10" x14ac:dyDescent="0.2">
      <c r="B84" s="70"/>
      <c r="C84" s="55"/>
      <c r="D84" s="55"/>
      <c r="E84" s="63" t="s">
        <v>185</v>
      </c>
      <c r="J84" s="71"/>
    </row>
    <row r="85" spans="2:10" x14ac:dyDescent="0.2">
      <c r="B85" s="70"/>
      <c r="C85" s="55"/>
      <c r="D85" s="55"/>
      <c r="E85" s="63"/>
      <c r="J85" s="71"/>
    </row>
    <row r="86" spans="2:10" x14ac:dyDescent="0.2">
      <c r="B86" s="70"/>
      <c r="C86" s="55"/>
      <c r="D86" s="55"/>
      <c r="E86" s="63" t="s">
        <v>190</v>
      </c>
      <c r="J86" s="71"/>
    </row>
    <row r="87" spans="2:10" x14ac:dyDescent="0.2">
      <c r="B87" s="70"/>
      <c r="C87" s="55"/>
      <c r="D87" s="55"/>
      <c r="E87" s="63" t="s">
        <v>191</v>
      </c>
      <c r="J87" s="71"/>
    </row>
    <row r="88" spans="2:10" x14ac:dyDescent="0.2">
      <c r="B88" s="70"/>
      <c r="C88" s="55"/>
      <c r="D88" s="55"/>
      <c r="E88" s="63" t="s">
        <v>192</v>
      </c>
      <c r="J88" s="71"/>
    </row>
    <row r="89" spans="2:10" x14ac:dyDescent="0.2">
      <c r="B89" s="70"/>
      <c r="C89" s="55"/>
      <c r="D89" s="55"/>
      <c r="E89" s="63" t="s">
        <v>193</v>
      </c>
      <c r="J89" s="71"/>
    </row>
    <row r="90" spans="2:10" x14ac:dyDescent="0.2">
      <c r="B90" s="70"/>
      <c r="C90" s="55"/>
      <c r="D90" s="55"/>
      <c r="E90" s="63" t="s">
        <v>194</v>
      </c>
      <c r="J90" s="71"/>
    </row>
    <row r="91" spans="2:10" x14ac:dyDescent="0.2">
      <c r="B91" s="70"/>
      <c r="C91" s="55"/>
      <c r="D91" s="55"/>
      <c r="E91" s="55"/>
      <c r="J91" s="71"/>
    </row>
    <row r="92" spans="2:10" x14ac:dyDescent="0.2">
      <c r="B92" s="70"/>
      <c r="C92" s="55"/>
      <c r="D92" s="55" t="s">
        <v>147</v>
      </c>
      <c r="E92" s="55"/>
      <c r="J92" s="71"/>
    </row>
    <row r="93" spans="2:10" x14ac:dyDescent="0.2">
      <c r="B93" s="70"/>
      <c r="C93" s="55"/>
      <c r="D93" s="55"/>
      <c r="E93" s="55" t="s">
        <v>96</v>
      </c>
      <c r="J93" s="71"/>
    </row>
    <row r="94" spans="2:10" x14ac:dyDescent="0.2">
      <c r="B94" s="70"/>
      <c r="C94" s="55"/>
      <c r="D94" s="55" t="s">
        <v>58</v>
      </c>
      <c r="E94" s="55" t="s">
        <v>59</v>
      </c>
      <c r="J94" s="71"/>
    </row>
    <row r="95" spans="2:10" x14ac:dyDescent="0.2">
      <c r="B95" s="70"/>
      <c r="C95" s="55"/>
      <c r="D95" s="55"/>
      <c r="E95" s="55"/>
      <c r="J95" s="71"/>
    </row>
    <row r="96" spans="2:10" x14ac:dyDescent="0.2">
      <c r="B96" s="70"/>
      <c r="C96" s="55"/>
      <c r="D96" s="55" t="s">
        <v>148</v>
      </c>
      <c r="E96" s="55"/>
      <c r="J96" s="71"/>
    </row>
    <row r="97" spans="2:10" x14ac:dyDescent="0.2">
      <c r="B97" s="70"/>
      <c r="C97" s="55"/>
      <c r="D97" s="55"/>
      <c r="E97" s="55" t="s">
        <v>145</v>
      </c>
      <c r="J97" s="71"/>
    </row>
    <row r="98" spans="2:10" x14ac:dyDescent="0.2">
      <c r="B98" s="70"/>
      <c r="C98" s="55"/>
      <c r="D98" s="55"/>
      <c r="E98" s="55"/>
      <c r="J98" s="71"/>
    </row>
    <row r="99" spans="2:10" x14ac:dyDescent="0.2">
      <c r="B99" s="70"/>
      <c r="C99" s="55"/>
      <c r="D99" s="55" t="s">
        <v>149</v>
      </c>
      <c r="E99" s="55"/>
      <c r="J99" s="71"/>
    </row>
    <row r="100" spans="2:10" x14ac:dyDescent="0.2">
      <c r="B100" s="70"/>
      <c r="C100" s="55"/>
      <c r="D100" s="55"/>
      <c r="E100" s="55" t="s">
        <v>146</v>
      </c>
      <c r="J100" s="71"/>
    </row>
    <row r="101" spans="2:10" x14ac:dyDescent="0.2">
      <c r="B101" s="70"/>
      <c r="C101" s="55"/>
      <c r="D101" s="55"/>
      <c r="E101" s="55"/>
      <c r="J101" s="71"/>
    </row>
    <row r="102" spans="2:10" x14ac:dyDescent="0.2">
      <c r="B102" s="70"/>
      <c r="C102" s="55"/>
      <c r="D102" s="55" t="s">
        <v>97</v>
      </c>
      <c r="E102" s="55"/>
      <c r="J102" s="71"/>
    </row>
    <row r="103" spans="2:10" x14ac:dyDescent="0.2">
      <c r="B103" s="70"/>
      <c r="C103" s="55"/>
      <c r="D103" s="55"/>
      <c r="E103" s="55" t="s">
        <v>150</v>
      </c>
      <c r="J103" s="71"/>
    </row>
    <row r="104" spans="2:10" x14ac:dyDescent="0.2">
      <c r="B104" s="70"/>
      <c r="C104" s="55"/>
      <c r="D104" s="55"/>
      <c r="E104" s="55"/>
      <c r="J104" s="71"/>
    </row>
    <row r="105" spans="2:10" x14ac:dyDescent="0.2">
      <c r="B105" s="70"/>
      <c r="C105" s="55"/>
      <c r="D105" s="55" t="s">
        <v>151</v>
      </c>
      <c r="E105" s="55"/>
      <c r="J105" s="71"/>
    </row>
    <row r="106" spans="2:10" x14ac:dyDescent="0.2">
      <c r="B106" s="70"/>
      <c r="C106" s="55"/>
      <c r="D106" s="55"/>
      <c r="E106" s="55" t="s">
        <v>63</v>
      </c>
      <c r="J106" s="71"/>
    </row>
    <row r="107" spans="2:10" x14ac:dyDescent="0.2">
      <c r="B107" s="70"/>
      <c r="C107" s="55"/>
      <c r="D107" s="55"/>
      <c r="E107" s="55"/>
      <c r="J107" s="71"/>
    </row>
    <row r="108" spans="2:10" x14ac:dyDescent="0.2">
      <c r="B108" s="70"/>
      <c r="C108" s="55"/>
      <c r="D108" s="55" t="s">
        <v>152</v>
      </c>
      <c r="E108" s="55"/>
      <c r="J108" s="71"/>
    </row>
    <row r="109" spans="2:10" x14ac:dyDescent="0.2">
      <c r="B109" s="70"/>
      <c r="C109" s="55"/>
      <c r="D109" s="55"/>
      <c r="E109" s="55" t="s">
        <v>60</v>
      </c>
      <c r="J109" s="71"/>
    </row>
    <row r="110" spans="2:10" x14ac:dyDescent="0.2">
      <c r="B110" s="70"/>
      <c r="C110" s="55"/>
      <c r="D110" s="55"/>
      <c r="E110" s="55" t="s">
        <v>153</v>
      </c>
      <c r="J110" s="71"/>
    </row>
    <row r="111" spans="2:10" x14ac:dyDescent="0.2">
      <c r="B111" s="70"/>
      <c r="C111" s="55"/>
      <c r="D111" s="55"/>
      <c r="E111" s="55" t="s">
        <v>155</v>
      </c>
      <c r="J111" s="71"/>
    </row>
    <row r="112" spans="2:10" x14ac:dyDescent="0.2">
      <c r="B112" s="70"/>
      <c r="C112" s="55"/>
      <c r="D112" s="55"/>
      <c r="E112" s="55" t="s">
        <v>154</v>
      </c>
      <c r="J112" s="71"/>
    </row>
    <row r="113" spans="2:10" ht="13.5" thickBot="1" x14ac:dyDescent="0.25">
      <c r="B113" s="70"/>
      <c r="J113" s="71"/>
    </row>
    <row r="114" spans="2:10" x14ac:dyDescent="0.2">
      <c r="B114" s="70"/>
      <c r="C114" s="47" t="s">
        <v>195</v>
      </c>
      <c r="E114" s="46" t="s">
        <v>120</v>
      </c>
      <c r="J114" s="71"/>
    </row>
    <row r="115" spans="2:10" x14ac:dyDescent="0.2">
      <c r="B115" s="70"/>
      <c r="E115" s="46" t="s">
        <v>121</v>
      </c>
      <c r="J115" s="71"/>
    </row>
    <row r="116" spans="2:10" x14ac:dyDescent="0.2">
      <c r="B116" s="70"/>
      <c r="E116" s="46" t="s">
        <v>122</v>
      </c>
      <c r="J116" s="71"/>
    </row>
    <row r="117" spans="2:10" x14ac:dyDescent="0.2">
      <c r="B117" s="70"/>
      <c r="E117" s="46" t="s">
        <v>156</v>
      </c>
      <c r="J117" s="71"/>
    </row>
    <row r="118" spans="2:10" x14ac:dyDescent="0.2">
      <c r="B118" s="70"/>
      <c r="J118" s="71"/>
    </row>
    <row r="119" spans="2:10" x14ac:dyDescent="0.2">
      <c r="B119" s="70"/>
      <c r="D119" s="46" t="s">
        <v>157</v>
      </c>
      <c r="J119" s="71"/>
    </row>
    <row r="120" spans="2:10" x14ac:dyDescent="0.2">
      <c r="B120" s="70"/>
      <c r="E120" s="46" t="s">
        <v>158</v>
      </c>
      <c r="J120" s="71"/>
    </row>
    <row r="121" spans="2:10" x14ac:dyDescent="0.2">
      <c r="B121" s="70"/>
      <c r="E121" s="46" t="s">
        <v>160</v>
      </c>
      <c r="J121" s="71"/>
    </row>
    <row r="122" spans="2:10" x14ac:dyDescent="0.2">
      <c r="B122" s="70"/>
      <c r="E122" s="46" t="s">
        <v>159</v>
      </c>
      <c r="J122" s="71"/>
    </row>
    <row r="123" spans="2:10" x14ac:dyDescent="0.2">
      <c r="B123" s="70"/>
      <c r="J123" s="71"/>
    </row>
    <row r="124" spans="2:10" x14ac:dyDescent="0.2">
      <c r="B124" s="70"/>
      <c r="D124" s="46" t="s">
        <v>123</v>
      </c>
      <c r="J124" s="71"/>
    </row>
    <row r="125" spans="2:10" x14ac:dyDescent="0.2">
      <c r="B125" s="70"/>
      <c r="E125" s="46" t="s">
        <v>124</v>
      </c>
      <c r="J125" s="71"/>
    </row>
    <row r="126" spans="2:10" x14ac:dyDescent="0.2">
      <c r="B126" s="70"/>
      <c r="E126" s="46" t="s">
        <v>161</v>
      </c>
      <c r="J126" s="71"/>
    </row>
    <row r="127" spans="2:10" x14ac:dyDescent="0.2">
      <c r="B127" s="70"/>
      <c r="J127" s="71"/>
    </row>
    <row r="128" spans="2:10" x14ac:dyDescent="0.2">
      <c r="B128" s="70"/>
      <c r="D128" s="46" t="s">
        <v>125</v>
      </c>
      <c r="J128" s="71"/>
    </row>
    <row r="129" spans="2:10" x14ac:dyDescent="0.2">
      <c r="B129" s="70"/>
      <c r="E129" s="46" t="s">
        <v>126</v>
      </c>
      <c r="J129" s="71"/>
    </row>
    <row r="130" spans="2:10" x14ac:dyDescent="0.2">
      <c r="B130" s="70"/>
      <c r="E130" s="46" t="s">
        <v>162</v>
      </c>
      <c r="J130" s="71"/>
    </row>
    <row r="131" spans="2:10" x14ac:dyDescent="0.2">
      <c r="B131" s="70"/>
      <c r="E131" s="46" t="s">
        <v>163</v>
      </c>
      <c r="J131" s="71"/>
    </row>
    <row r="132" spans="2:10" x14ac:dyDescent="0.2">
      <c r="B132" s="70"/>
      <c r="J132" s="71"/>
    </row>
    <row r="133" spans="2:10" x14ac:dyDescent="0.2">
      <c r="B133" s="70"/>
      <c r="D133" s="46" t="s">
        <v>127</v>
      </c>
      <c r="J133" s="71"/>
    </row>
    <row r="134" spans="2:10" x14ac:dyDescent="0.2">
      <c r="B134" s="70"/>
      <c r="E134" s="46" t="s">
        <v>128</v>
      </c>
      <c r="J134" s="71"/>
    </row>
    <row r="135" spans="2:10" x14ac:dyDescent="0.2">
      <c r="B135" s="70"/>
      <c r="E135" s="46" t="s">
        <v>129</v>
      </c>
      <c r="J135" s="71"/>
    </row>
    <row r="136" spans="2:10" x14ac:dyDescent="0.2">
      <c r="B136" s="70"/>
      <c r="E136" s="46" t="s">
        <v>130</v>
      </c>
      <c r="J136" s="71"/>
    </row>
    <row r="137" spans="2:10" x14ac:dyDescent="0.2">
      <c r="B137" s="70"/>
      <c r="E137" s="46" t="s">
        <v>131</v>
      </c>
      <c r="J137" s="71"/>
    </row>
    <row r="138" spans="2:10" x14ac:dyDescent="0.2">
      <c r="B138" s="70"/>
      <c r="E138" s="46" t="s">
        <v>132</v>
      </c>
      <c r="J138" s="71"/>
    </row>
    <row r="139" spans="2:10" x14ac:dyDescent="0.2">
      <c r="B139" s="70"/>
      <c r="E139" s="46" t="s">
        <v>133</v>
      </c>
      <c r="J139" s="71"/>
    </row>
    <row r="140" spans="2:10" x14ac:dyDescent="0.2">
      <c r="B140" s="70"/>
      <c r="E140" s="46" t="s">
        <v>134</v>
      </c>
      <c r="J140" s="71"/>
    </row>
    <row r="141" spans="2:10" ht="13.5" thickBot="1" x14ac:dyDescent="0.25">
      <c r="B141" s="70"/>
      <c r="J141" s="71"/>
    </row>
    <row r="142" spans="2:10" x14ac:dyDescent="0.2">
      <c r="B142" s="70"/>
      <c r="C142" s="47" t="s">
        <v>10</v>
      </c>
      <c r="E142" s="46" t="s">
        <v>135</v>
      </c>
      <c r="J142" s="71"/>
    </row>
    <row r="143" spans="2:10" x14ac:dyDescent="0.2">
      <c r="B143" s="70"/>
      <c r="E143" s="46" t="s">
        <v>136</v>
      </c>
      <c r="J143" s="71"/>
    </row>
    <row r="144" spans="2:10" x14ac:dyDescent="0.2">
      <c r="B144" s="70"/>
      <c r="E144" s="46" t="s">
        <v>137</v>
      </c>
      <c r="J144" s="71"/>
    </row>
    <row r="145" spans="2:10" x14ac:dyDescent="0.2">
      <c r="B145" s="70"/>
      <c r="E145" s="46" t="s">
        <v>138</v>
      </c>
      <c r="J145" s="71"/>
    </row>
    <row r="146" spans="2:10" x14ac:dyDescent="0.2">
      <c r="B146" s="70"/>
      <c r="E146" s="46" t="s">
        <v>164</v>
      </c>
      <c r="J146" s="71"/>
    </row>
    <row r="147" spans="2:10" x14ac:dyDescent="0.2">
      <c r="B147" s="70"/>
      <c r="E147" s="46" t="s">
        <v>139</v>
      </c>
      <c r="J147" s="71"/>
    </row>
    <row r="148" spans="2:10" ht="13.5" thickBot="1" x14ac:dyDescent="0.25">
      <c r="B148" s="70"/>
      <c r="J148" s="71"/>
    </row>
    <row r="149" spans="2:10" x14ac:dyDescent="0.2">
      <c r="B149" s="70"/>
      <c r="C149" s="47" t="s">
        <v>18</v>
      </c>
      <c r="E149" s="46" t="s">
        <v>19</v>
      </c>
      <c r="J149" s="71"/>
    </row>
    <row r="150" spans="2:10" x14ac:dyDescent="0.2">
      <c r="B150" s="70"/>
      <c r="J150" s="71"/>
    </row>
    <row r="151" spans="2:10" x14ac:dyDescent="0.2">
      <c r="B151" s="70"/>
      <c r="C151" s="51" t="s">
        <v>20</v>
      </c>
      <c r="E151" s="46" t="s">
        <v>21</v>
      </c>
      <c r="J151" s="71"/>
    </row>
    <row r="152" spans="2:10" x14ac:dyDescent="0.2">
      <c r="B152" s="70"/>
      <c r="E152" s="46" t="s">
        <v>165</v>
      </c>
      <c r="J152" s="71"/>
    </row>
    <row r="153" spans="2:10" x14ac:dyDescent="0.2">
      <c r="B153" s="70"/>
      <c r="E153" s="46" t="s">
        <v>22</v>
      </c>
      <c r="J153" s="71"/>
    </row>
    <row r="154" spans="2:10" x14ac:dyDescent="0.2">
      <c r="B154" s="70"/>
      <c r="J154" s="71"/>
    </row>
    <row r="155" spans="2:10" x14ac:dyDescent="0.2">
      <c r="B155" s="70"/>
      <c r="E155" s="46" t="s">
        <v>23</v>
      </c>
      <c r="J155" s="71"/>
    </row>
    <row r="156" spans="2:10" x14ac:dyDescent="0.2">
      <c r="B156" s="70"/>
      <c r="E156" s="46" t="s">
        <v>199</v>
      </c>
      <c r="J156" s="71"/>
    </row>
    <row r="157" spans="2:10" x14ac:dyDescent="0.2">
      <c r="B157" s="70"/>
      <c r="E157" s="46" t="s">
        <v>24</v>
      </c>
      <c r="J157" s="71"/>
    </row>
    <row r="158" spans="2:10" x14ac:dyDescent="0.2">
      <c r="B158" s="70"/>
      <c r="C158" s="53"/>
      <c r="I158" s="65"/>
      <c r="J158" s="71"/>
    </row>
    <row r="159" spans="2:10" x14ac:dyDescent="0.2">
      <c r="B159" s="73"/>
      <c r="C159" s="74"/>
      <c r="D159" s="75"/>
      <c r="E159" s="75"/>
      <c r="F159" s="75"/>
      <c r="G159" s="75"/>
      <c r="H159" s="75"/>
      <c r="I159" s="75"/>
      <c r="J159" s="76"/>
    </row>
  </sheetData>
  <sheetProtection algorithmName="SHA-512" hashValue="k1gs8EvHd7N7uePIqy7vDOktXUEpgOKW1ZGgOS+wOqNaJxl4h/5Klto+fsqYZYnrtuFENQcMa2cbIBNe1dMvNA==" saltValue="m2dSTpWJaIwRaWjznp+kdA==" spinCount="100000" sheet="1" objects="1" scenarios="1"/>
  <phoneticPr fontId="6" type="noConversion"/>
  <hyperlinks>
    <hyperlink ref="C35" location="'Allgemeine Angaben'!A1" display="'Allgemeine Angaben'!A1" xr:uid="{00000000-0004-0000-0100-000000000000}"/>
    <hyperlink ref="C114" location="Honorar!A1" display="Honorar!A1" xr:uid="{00000000-0004-0000-0100-000001000000}"/>
    <hyperlink ref="C142" location="Umrechnung!A1" display="Umrechnung!A1" xr:uid="{00000000-0004-0000-0100-000002000000}"/>
    <hyperlink ref="C149" location="Notizen!A1" display="Notizen!A1" xr:uid="{00000000-0004-0000-0100-000003000000}"/>
    <hyperlink ref="C32" location="Info!A14" display="Info" xr:uid="{00000000-0004-0000-0100-000004000000}"/>
    <hyperlink ref="C68" location="Zeiterfassung!A5" display="Zeiterfassung!A5" xr:uid="{00000000-0004-0000-0100-000005000000}"/>
    <hyperlink ref="E1" location="Info!A14" display="Zu Info / Zentrale wechseln" xr:uid="{40736D98-435B-4F41-9FA3-2BD3CA84429F}"/>
  </hyperlinks>
  <printOptions horizontalCentered="1"/>
  <pageMargins left="0.78740157480314965" right="0.78740157480314965" top="0.78740157480314965" bottom="0.98425196850393704" header="0.51181102362204722" footer="0.51181102362204722"/>
  <pageSetup paperSize="9" orientation="portrait" blackAndWhite="1" horizontalDpi="300" verticalDpi="300" r:id="rId1"/>
  <headerFooter alignWithMargins="0">
    <oddHeader>&amp;C&amp;"Calibri,Standard"Seite &amp;P/&amp;N</oddHeader>
    <oddFooter>&amp;C&amp;"Calibri,Standard"© Auvista Verlag, München</oddFooter>
  </headerFooter>
  <rowBreaks count="2" manualBreakCount="2">
    <brk id="53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showGridLines="0" showRowColHeaders="0" zoomScale="98" workbookViewId="0">
      <selection activeCell="B1" sqref="B1"/>
    </sheetView>
  </sheetViews>
  <sheetFormatPr baseColWidth="10" defaultRowHeight="12.75" x14ac:dyDescent="0.2"/>
  <cols>
    <col min="1" max="1" width="12.7109375" style="200" customWidth="1"/>
    <col min="2" max="2" width="37.7109375" style="200" customWidth="1"/>
    <col min="3" max="3" width="11.42578125" style="200"/>
    <col min="4" max="4" width="27.7109375" style="200" bestFit="1" customWidth="1"/>
    <col min="5" max="5" width="3.7109375" style="200" customWidth="1"/>
    <col min="6" max="6" width="13" style="200" bestFit="1" customWidth="1"/>
    <col min="7" max="16384" width="11.42578125" style="200"/>
  </cols>
  <sheetData>
    <row r="1" spans="1:7" x14ac:dyDescent="0.2">
      <c r="A1" s="78" t="s">
        <v>260</v>
      </c>
      <c r="B1" s="223" t="s">
        <v>174</v>
      </c>
      <c r="C1" s="199"/>
      <c r="D1" s="199"/>
      <c r="E1" s="199"/>
      <c r="F1" s="199"/>
      <c r="G1" s="199"/>
    </row>
    <row r="2" spans="1:7" ht="35.1" customHeight="1" x14ac:dyDescent="0.4">
      <c r="A2" s="224"/>
      <c r="B2" s="225" t="s">
        <v>25</v>
      </c>
      <c r="C2" s="226"/>
      <c r="D2" s="227" t="s">
        <v>82</v>
      </c>
      <c r="E2" s="226"/>
      <c r="F2" s="226"/>
      <c r="G2" s="228"/>
    </row>
    <row r="3" spans="1:7" x14ac:dyDescent="0.2">
      <c r="A3" s="229"/>
      <c r="B3" s="199"/>
      <c r="C3" s="199"/>
      <c r="D3" s="201" t="s">
        <v>248</v>
      </c>
      <c r="E3" s="199"/>
      <c r="F3" s="199"/>
      <c r="G3" s="207"/>
    </row>
    <row r="4" spans="1:7" x14ac:dyDescent="0.2">
      <c r="A4" s="230" t="s">
        <v>26</v>
      </c>
      <c r="B4" s="231" t="s">
        <v>35</v>
      </c>
      <c r="C4" s="199"/>
      <c r="D4" s="202" t="s">
        <v>84</v>
      </c>
      <c r="E4" s="199"/>
      <c r="F4" s="199"/>
      <c r="G4" s="207"/>
    </row>
    <row r="5" spans="1:7" ht="15.75" x14ac:dyDescent="0.25">
      <c r="A5" s="229"/>
      <c r="B5" s="232" t="s">
        <v>36</v>
      </c>
      <c r="C5" s="199"/>
      <c r="D5" s="203" t="s">
        <v>66</v>
      </c>
      <c r="E5" s="204">
        <v>1</v>
      </c>
      <c r="F5" s="199"/>
      <c r="G5" s="207"/>
    </row>
    <row r="6" spans="1:7" ht="15.75" x14ac:dyDescent="0.25">
      <c r="A6" s="233" t="s">
        <v>27</v>
      </c>
      <c r="B6" s="205">
        <v>45870</v>
      </c>
      <c r="C6" s="199"/>
      <c r="D6" s="206" t="s">
        <v>67</v>
      </c>
      <c r="E6" s="204"/>
      <c r="F6" s="199"/>
      <c r="G6" s="207"/>
    </row>
    <row r="7" spans="1:7" ht="15.75" x14ac:dyDescent="0.25">
      <c r="A7" s="229"/>
      <c r="B7" s="234" t="s">
        <v>258</v>
      </c>
      <c r="C7" s="207"/>
      <c r="D7" s="206" t="s">
        <v>68</v>
      </c>
      <c r="E7" s="204">
        <v>1</v>
      </c>
      <c r="F7" s="199"/>
      <c r="G7" s="207"/>
    </row>
    <row r="8" spans="1:7" ht="15.75" x14ac:dyDescent="0.25">
      <c r="A8" s="235"/>
      <c r="B8" s="209" t="s">
        <v>247</v>
      </c>
      <c r="C8" s="208"/>
      <c r="D8" s="206" t="s">
        <v>69</v>
      </c>
      <c r="E8" s="204">
        <v>1</v>
      </c>
      <c r="F8" s="199"/>
      <c r="G8" s="207"/>
    </row>
    <row r="9" spans="1:7" ht="15.75" x14ac:dyDescent="0.25">
      <c r="A9" s="230" t="s">
        <v>28</v>
      </c>
      <c r="B9" s="232" t="s">
        <v>29</v>
      </c>
      <c r="C9" s="199"/>
      <c r="D9" s="206" t="s">
        <v>70</v>
      </c>
      <c r="E9" s="204">
        <v>1</v>
      </c>
      <c r="F9" s="199"/>
      <c r="G9" s="207"/>
    </row>
    <row r="10" spans="1:7" ht="15.75" x14ac:dyDescent="0.25">
      <c r="A10" s="229"/>
      <c r="B10" s="232" t="s">
        <v>30</v>
      </c>
      <c r="C10" s="199"/>
      <c r="D10" s="210" t="s">
        <v>83</v>
      </c>
      <c r="E10" s="204">
        <v>1</v>
      </c>
      <c r="F10" s="199"/>
      <c r="G10" s="207"/>
    </row>
    <row r="11" spans="1:7" ht="15.75" x14ac:dyDescent="0.25">
      <c r="A11" s="229"/>
      <c r="B11" s="232" t="s">
        <v>202</v>
      </c>
      <c r="C11" s="199"/>
      <c r="D11" s="206" t="s">
        <v>72</v>
      </c>
      <c r="E11" s="204"/>
      <c r="F11" s="199"/>
      <c r="G11" s="207"/>
    </row>
    <row r="12" spans="1:7" ht="15.75" x14ac:dyDescent="0.25">
      <c r="A12" s="233" t="s">
        <v>31</v>
      </c>
      <c r="B12" s="211" t="s">
        <v>201</v>
      </c>
      <c r="C12" s="199"/>
      <c r="D12" s="206" t="s">
        <v>73</v>
      </c>
      <c r="E12" s="204">
        <v>1</v>
      </c>
      <c r="F12" s="199"/>
      <c r="G12" s="207"/>
    </row>
    <row r="13" spans="1:7" ht="15.75" x14ac:dyDescent="0.25">
      <c r="A13" s="236"/>
      <c r="B13" s="199"/>
      <c r="C13" s="199"/>
      <c r="D13" s="206" t="s">
        <v>74</v>
      </c>
      <c r="E13" s="204">
        <v>1</v>
      </c>
      <c r="F13" s="199"/>
      <c r="G13" s="207"/>
    </row>
    <row r="14" spans="1:7" ht="15.75" x14ac:dyDescent="0.25">
      <c r="A14" s="229"/>
      <c r="B14" s="232" t="s">
        <v>170</v>
      </c>
      <c r="C14" s="199"/>
      <c r="D14" s="206" t="s">
        <v>75</v>
      </c>
      <c r="E14" s="204"/>
      <c r="F14" s="199"/>
      <c r="G14" s="207"/>
    </row>
    <row r="15" spans="1:7" ht="15.75" x14ac:dyDescent="0.25">
      <c r="A15" s="233" t="s">
        <v>101</v>
      </c>
      <c r="B15" s="212" t="s">
        <v>166</v>
      </c>
      <c r="C15" s="199"/>
      <c r="D15" s="206" t="s">
        <v>76</v>
      </c>
      <c r="E15" s="204"/>
      <c r="F15" s="199"/>
      <c r="G15" s="207"/>
    </row>
    <row r="16" spans="1:7" ht="15.75" x14ac:dyDescent="0.25">
      <c r="A16" s="229"/>
      <c r="B16" s="232"/>
      <c r="C16" s="199"/>
      <c r="D16" s="206" t="s">
        <v>77</v>
      </c>
      <c r="E16" s="204">
        <v>1</v>
      </c>
      <c r="F16" s="199"/>
      <c r="G16" s="207"/>
    </row>
    <row r="17" spans="1:7" ht="15.75" x14ac:dyDescent="0.25">
      <c r="A17" s="229"/>
      <c r="B17" s="232"/>
      <c r="C17" s="199"/>
      <c r="D17" s="206" t="s">
        <v>211</v>
      </c>
      <c r="E17" s="204">
        <v>1</v>
      </c>
      <c r="F17" s="199"/>
      <c r="G17" s="207"/>
    </row>
    <row r="18" spans="1:7" ht="15.75" x14ac:dyDescent="0.25">
      <c r="A18" s="233"/>
      <c r="B18" s="237"/>
      <c r="C18" s="199"/>
      <c r="D18" s="206" t="s">
        <v>78</v>
      </c>
      <c r="E18" s="204"/>
      <c r="F18" s="199"/>
      <c r="G18" s="207"/>
    </row>
    <row r="19" spans="1:7" ht="15.75" x14ac:dyDescent="0.25">
      <c r="A19" s="233"/>
      <c r="B19" s="237"/>
      <c r="C19" s="199"/>
      <c r="D19" s="206" t="s">
        <v>79</v>
      </c>
      <c r="E19" s="204">
        <v>1</v>
      </c>
      <c r="F19" s="199"/>
      <c r="G19" s="207"/>
    </row>
    <row r="20" spans="1:7" ht="15.75" x14ac:dyDescent="0.25">
      <c r="A20" s="233"/>
      <c r="B20" s="237"/>
      <c r="C20" s="199"/>
      <c r="D20" s="206" t="s">
        <v>80</v>
      </c>
      <c r="E20" s="204">
        <v>1</v>
      </c>
      <c r="F20" s="199"/>
      <c r="G20" s="207"/>
    </row>
    <row r="21" spans="1:7" ht="15.75" x14ac:dyDescent="0.25">
      <c r="A21" s="233"/>
      <c r="B21" s="237"/>
      <c r="C21" s="199"/>
      <c r="D21" s="202" t="s">
        <v>85</v>
      </c>
      <c r="E21" s="213"/>
      <c r="F21" s="199"/>
      <c r="G21" s="207"/>
    </row>
    <row r="22" spans="1:7" ht="15.75" x14ac:dyDescent="0.25">
      <c r="A22" s="233"/>
      <c r="B22" s="237"/>
      <c r="C22" s="199"/>
      <c r="D22" s="214" t="s">
        <v>249</v>
      </c>
      <c r="E22" s="213"/>
      <c r="F22" s="215">
        <v>45359</v>
      </c>
      <c r="G22" s="207"/>
    </row>
    <row r="23" spans="1:7" ht="15.75" x14ac:dyDescent="0.25">
      <c r="A23" s="233"/>
      <c r="B23" s="237"/>
      <c r="C23" s="199"/>
      <c r="D23" s="214" t="s">
        <v>81</v>
      </c>
      <c r="E23" s="213"/>
      <c r="F23" s="215"/>
      <c r="G23" s="207"/>
    </row>
    <row r="24" spans="1:7" ht="15.75" x14ac:dyDescent="0.25">
      <c r="A24" s="229"/>
      <c r="B24" s="232"/>
      <c r="C24" s="199"/>
      <c r="D24" s="214" t="s">
        <v>81</v>
      </c>
      <c r="E24" s="213"/>
      <c r="F24" s="215"/>
      <c r="G24" s="207"/>
    </row>
    <row r="25" spans="1:7" ht="15.75" x14ac:dyDescent="0.25">
      <c r="A25" s="229"/>
      <c r="B25" s="199"/>
      <c r="C25" s="199"/>
      <c r="D25" s="214" t="s">
        <v>81</v>
      </c>
      <c r="E25" s="213"/>
      <c r="F25" s="215"/>
      <c r="G25" s="207"/>
    </row>
    <row r="26" spans="1:7" ht="15.75" x14ac:dyDescent="0.25">
      <c r="A26" s="229"/>
      <c r="B26" s="199"/>
      <c r="C26" s="199"/>
      <c r="D26" s="214" t="s">
        <v>81</v>
      </c>
      <c r="E26" s="213"/>
      <c r="F26" s="215"/>
      <c r="G26" s="207"/>
    </row>
    <row r="27" spans="1:7" x14ac:dyDescent="0.2">
      <c r="A27" s="229"/>
      <c r="B27" s="199"/>
      <c r="C27" s="199"/>
      <c r="D27" s="199"/>
      <c r="E27" s="199"/>
      <c r="F27" s="199"/>
      <c r="G27" s="207"/>
    </row>
    <row r="28" spans="1:7" x14ac:dyDescent="0.2">
      <c r="A28" s="238"/>
      <c r="B28" s="239"/>
      <c r="C28" s="239"/>
      <c r="D28" s="239"/>
      <c r="E28" s="239"/>
      <c r="F28" s="239"/>
      <c r="G28" s="240"/>
    </row>
  </sheetData>
  <sheetProtection algorithmName="SHA-512" hashValue="4nPe7/UZZqo6rBq6t9vmkbMjkKeeSs9PK3MZo7nXotSs4lEysS+cM+hwF74tZ/6QLNzjwYt7SBcDdc51dDSvXg==" saltValue="ETQD51rpFGf0CMTkPMO4VA==" spinCount="100000" sheet="1" formatCells="0" selectLockedCells="1"/>
  <phoneticPr fontId="6" type="noConversion"/>
  <hyperlinks>
    <hyperlink ref="B1" location="Info!A14" display="Zu Info / Zentrale wechseln" xr:uid="{00000000-0004-0000-02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blackAndWhite="1" horizontalDpi="300" verticalDpi="300" r:id="rId1"/>
  <headerFooter alignWithMargins="0">
    <oddHeader>&amp;C&amp;"Calibri,Standard"&amp;F   ausgedruckt am &amp;D</oddHeader>
    <oddFooter>&amp;C&amp;"Calibri,Standard"Eine Datei aus Produkt-Nr. XZ400 von Auvista   © Auvista Verlag, München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showGridLines="0" zoomScaleNormal="100" workbookViewId="0"/>
  </sheetViews>
  <sheetFormatPr baseColWidth="10" defaultColWidth="10.7109375" defaultRowHeight="12.75" x14ac:dyDescent="0.2"/>
  <cols>
    <col min="1" max="1" width="11.140625" style="219" bestFit="1" customWidth="1"/>
    <col min="2" max="2" width="2" style="219" bestFit="1" customWidth="1"/>
    <col min="3" max="22" width="0.140625" style="219" customWidth="1"/>
    <col min="23" max="16384" width="10.7109375" style="219"/>
  </cols>
  <sheetData>
    <row r="1" spans="1:21" x14ac:dyDescent="0.2">
      <c r="A1" s="216" t="s">
        <v>66</v>
      </c>
      <c r="B1" s="217">
        <f>'Allgemeine Angaben'!E5</f>
        <v>1</v>
      </c>
      <c r="C1" s="218">
        <f t="shared" ref="C1:C15" si="0">IF($B1&gt;0,M1,"")</f>
        <v>0</v>
      </c>
      <c r="D1" s="218">
        <f t="shared" ref="D1:K1" si="1">IF($B1&gt;0,N1,"")</f>
        <v>0</v>
      </c>
      <c r="E1" s="218">
        <f t="shared" si="1"/>
        <v>0</v>
      </c>
      <c r="F1" s="218">
        <f t="shared" si="1"/>
        <v>0</v>
      </c>
      <c r="G1" s="218">
        <f t="shared" si="1"/>
        <v>0</v>
      </c>
      <c r="H1" s="218">
        <f t="shared" si="1"/>
        <v>0</v>
      </c>
      <c r="I1" s="218">
        <f t="shared" si="1"/>
        <v>45658</v>
      </c>
      <c r="J1" s="218">
        <f t="shared" si="1"/>
        <v>46023</v>
      </c>
      <c r="K1" s="218">
        <f t="shared" si="1"/>
        <v>0</v>
      </c>
      <c r="M1" s="218"/>
      <c r="N1" s="218"/>
      <c r="O1" s="218"/>
      <c r="P1" s="218"/>
      <c r="Q1" s="218"/>
      <c r="R1" s="218"/>
      <c r="S1" s="218">
        <v>45658</v>
      </c>
      <c r="T1" s="218">
        <v>46023</v>
      </c>
      <c r="U1" s="218"/>
    </row>
    <row r="2" spans="1:21" x14ac:dyDescent="0.2">
      <c r="A2" s="220" t="s">
        <v>67</v>
      </c>
      <c r="B2" s="217">
        <f>'Allgemeine Angaben'!E6</f>
        <v>0</v>
      </c>
      <c r="C2" s="218" t="str">
        <f t="shared" si="0"/>
        <v/>
      </c>
      <c r="D2" s="218" t="str">
        <f t="shared" ref="D2:D16" si="2">IF($B2&gt;0,N2,"")</f>
        <v/>
      </c>
      <c r="E2" s="218" t="str">
        <f t="shared" ref="E2:E16" si="3">IF($B2&gt;0,O2,"")</f>
        <v/>
      </c>
      <c r="F2" s="218" t="str">
        <f t="shared" ref="F2:F16" si="4">IF($B2&gt;0,P2,"")</f>
        <v/>
      </c>
      <c r="G2" s="218" t="str">
        <f t="shared" ref="G2:G16" si="5">IF($B2&gt;0,Q2,"")</f>
        <v/>
      </c>
      <c r="H2" s="218" t="str">
        <f t="shared" ref="H2:H16" si="6">IF($B2&gt;0,R2,"")</f>
        <v/>
      </c>
      <c r="I2" s="218" t="str">
        <f t="shared" ref="I2:K16" si="7">IF($B2&gt;0,S2,"")</f>
        <v/>
      </c>
      <c r="J2" s="218" t="str">
        <f t="shared" si="7"/>
        <v/>
      </c>
      <c r="K2" s="218" t="str">
        <f t="shared" si="7"/>
        <v/>
      </c>
      <c r="M2" s="218"/>
      <c r="N2" s="218"/>
      <c r="O2" s="218"/>
      <c r="P2" s="218"/>
      <c r="Q2" s="218"/>
      <c r="R2" s="218"/>
      <c r="S2" s="218">
        <v>45663</v>
      </c>
      <c r="T2" s="218">
        <v>46028</v>
      </c>
      <c r="U2" s="218"/>
    </row>
    <row r="3" spans="1:21" x14ac:dyDescent="0.2">
      <c r="A3" s="220" t="s">
        <v>68</v>
      </c>
      <c r="B3" s="217">
        <f>'Allgemeine Angaben'!E7</f>
        <v>1</v>
      </c>
      <c r="C3" s="218">
        <f t="shared" si="0"/>
        <v>0</v>
      </c>
      <c r="D3" s="218">
        <f t="shared" si="2"/>
        <v>0</v>
      </c>
      <c r="E3" s="218">
        <f t="shared" si="3"/>
        <v>0</v>
      </c>
      <c r="F3" s="218">
        <f t="shared" si="4"/>
        <v>0</v>
      </c>
      <c r="G3" s="218">
        <f t="shared" si="5"/>
        <v>0</v>
      </c>
      <c r="H3" s="218">
        <f t="shared" si="6"/>
        <v>0</v>
      </c>
      <c r="I3" s="218">
        <f t="shared" si="7"/>
        <v>45765</v>
      </c>
      <c r="J3" s="218">
        <f t="shared" si="7"/>
        <v>0</v>
      </c>
      <c r="K3" s="218">
        <f t="shared" si="7"/>
        <v>0</v>
      </c>
      <c r="M3" s="218"/>
      <c r="N3" s="218"/>
      <c r="O3" s="218"/>
      <c r="P3" s="218"/>
      <c r="Q3" s="218"/>
      <c r="R3" s="218"/>
      <c r="S3" s="218">
        <v>45765</v>
      </c>
      <c r="T3" s="218"/>
      <c r="U3" s="218"/>
    </row>
    <row r="4" spans="1:21" x14ac:dyDescent="0.2">
      <c r="A4" s="220" t="s">
        <v>69</v>
      </c>
      <c r="B4" s="217">
        <f>'Allgemeine Angaben'!E8</f>
        <v>1</v>
      </c>
      <c r="C4" s="218">
        <f t="shared" si="0"/>
        <v>0</v>
      </c>
      <c r="D4" s="218">
        <f t="shared" si="2"/>
        <v>0</v>
      </c>
      <c r="E4" s="218">
        <f t="shared" si="3"/>
        <v>0</v>
      </c>
      <c r="F4" s="218">
        <f t="shared" si="4"/>
        <v>0</v>
      </c>
      <c r="G4" s="218">
        <f t="shared" si="5"/>
        <v>0</v>
      </c>
      <c r="H4" s="218">
        <f t="shared" si="6"/>
        <v>0</v>
      </c>
      <c r="I4" s="218">
        <f t="shared" si="7"/>
        <v>45767</v>
      </c>
      <c r="J4" s="218">
        <f t="shared" si="7"/>
        <v>0</v>
      </c>
      <c r="K4" s="218">
        <f t="shared" si="7"/>
        <v>0</v>
      </c>
      <c r="M4" s="218"/>
      <c r="N4" s="218"/>
      <c r="O4" s="218"/>
      <c r="P4" s="218"/>
      <c r="Q4" s="218"/>
      <c r="R4" s="218"/>
      <c r="S4" s="218">
        <v>45767</v>
      </c>
      <c r="T4" s="218"/>
      <c r="U4" s="218"/>
    </row>
    <row r="5" spans="1:21" x14ac:dyDescent="0.2">
      <c r="A5" s="220" t="s">
        <v>70</v>
      </c>
      <c r="B5" s="217">
        <f>'Allgemeine Angaben'!E9</f>
        <v>1</v>
      </c>
      <c r="C5" s="218">
        <f t="shared" si="0"/>
        <v>0</v>
      </c>
      <c r="D5" s="218">
        <f t="shared" si="2"/>
        <v>0</v>
      </c>
      <c r="E5" s="218">
        <f t="shared" si="3"/>
        <v>0</v>
      </c>
      <c r="F5" s="218">
        <f t="shared" si="4"/>
        <v>0</v>
      </c>
      <c r="G5" s="218">
        <f t="shared" si="5"/>
        <v>0</v>
      </c>
      <c r="H5" s="218">
        <f t="shared" si="6"/>
        <v>0</v>
      </c>
      <c r="I5" s="218">
        <f t="shared" si="7"/>
        <v>45768</v>
      </c>
      <c r="J5" s="218">
        <f t="shared" si="7"/>
        <v>0</v>
      </c>
      <c r="K5" s="218">
        <f t="shared" si="7"/>
        <v>0</v>
      </c>
      <c r="M5" s="218"/>
      <c r="N5" s="218"/>
      <c r="O5" s="218"/>
      <c r="P5" s="218"/>
      <c r="Q5" s="218"/>
      <c r="R5" s="218"/>
      <c r="S5" s="218">
        <v>45768</v>
      </c>
      <c r="T5" s="218"/>
      <c r="U5" s="218"/>
    </row>
    <row r="6" spans="1:21" x14ac:dyDescent="0.2">
      <c r="A6" s="220" t="s">
        <v>71</v>
      </c>
      <c r="B6" s="217">
        <f>'Allgemeine Angaben'!E10</f>
        <v>1</v>
      </c>
      <c r="C6" s="218">
        <f t="shared" si="0"/>
        <v>0</v>
      </c>
      <c r="D6" s="218">
        <f t="shared" si="2"/>
        <v>0</v>
      </c>
      <c r="E6" s="218">
        <f t="shared" si="3"/>
        <v>0</v>
      </c>
      <c r="F6" s="218">
        <f t="shared" si="4"/>
        <v>0</v>
      </c>
      <c r="G6" s="218">
        <f t="shared" si="5"/>
        <v>0</v>
      </c>
      <c r="H6" s="218">
        <f t="shared" si="6"/>
        <v>0</v>
      </c>
      <c r="I6" s="218">
        <f t="shared" si="7"/>
        <v>45778</v>
      </c>
      <c r="J6" s="218">
        <f t="shared" si="7"/>
        <v>0</v>
      </c>
      <c r="K6" s="218">
        <f t="shared" si="7"/>
        <v>0</v>
      </c>
      <c r="M6" s="218"/>
      <c r="N6" s="218"/>
      <c r="O6" s="218"/>
      <c r="P6" s="218"/>
      <c r="Q6" s="218"/>
      <c r="R6" s="218"/>
      <c r="S6" s="218">
        <v>45778</v>
      </c>
      <c r="T6" s="218"/>
      <c r="U6" s="218"/>
    </row>
    <row r="7" spans="1:21" x14ac:dyDescent="0.2">
      <c r="A7" s="220" t="s">
        <v>72</v>
      </c>
      <c r="B7" s="217">
        <f>'Allgemeine Angaben'!E11</f>
        <v>0</v>
      </c>
      <c r="C7" s="218" t="str">
        <f t="shared" si="0"/>
        <v/>
      </c>
      <c r="D7" s="218" t="str">
        <f t="shared" si="2"/>
        <v/>
      </c>
      <c r="E7" s="218" t="str">
        <f t="shared" si="3"/>
        <v/>
      </c>
      <c r="F7" s="218" t="str">
        <f t="shared" si="4"/>
        <v/>
      </c>
      <c r="G7" s="218" t="str">
        <f t="shared" si="5"/>
        <v/>
      </c>
      <c r="H7" s="218" t="str">
        <f t="shared" si="6"/>
        <v/>
      </c>
      <c r="I7" s="218" t="str">
        <f t="shared" si="7"/>
        <v/>
      </c>
      <c r="J7" s="218" t="str">
        <f t="shared" si="7"/>
        <v/>
      </c>
      <c r="K7" s="218" t="str">
        <f t="shared" si="7"/>
        <v/>
      </c>
      <c r="M7" s="218"/>
      <c r="N7" s="218"/>
      <c r="O7" s="218"/>
      <c r="P7" s="218"/>
      <c r="Q7" s="218"/>
      <c r="R7" s="218"/>
      <c r="S7" s="218">
        <v>45806</v>
      </c>
      <c r="T7" s="218"/>
      <c r="U7" s="218"/>
    </row>
    <row r="8" spans="1:21" x14ac:dyDescent="0.2">
      <c r="A8" s="220" t="s">
        <v>73</v>
      </c>
      <c r="B8" s="217">
        <f>'Allgemeine Angaben'!E12</f>
        <v>1</v>
      </c>
      <c r="C8" s="218">
        <f t="shared" si="0"/>
        <v>0</v>
      </c>
      <c r="D8" s="218">
        <f t="shared" si="2"/>
        <v>0</v>
      </c>
      <c r="E8" s="218">
        <f t="shared" si="3"/>
        <v>0</v>
      </c>
      <c r="F8" s="218">
        <f t="shared" si="4"/>
        <v>0</v>
      </c>
      <c r="G8" s="218">
        <f t="shared" si="5"/>
        <v>0</v>
      </c>
      <c r="H8" s="218">
        <f t="shared" si="6"/>
        <v>0</v>
      </c>
      <c r="I8" s="218">
        <f t="shared" si="7"/>
        <v>45816</v>
      </c>
      <c r="J8" s="218">
        <f t="shared" si="7"/>
        <v>0</v>
      </c>
      <c r="K8" s="218">
        <f t="shared" si="7"/>
        <v>0</v>
      </c>
      <c r="M8" s="218"/>
      <c r="N8" s="218"/>
      <c r="O8" s="218"/>
      <c r="P8" s="218"/>
      <c r="Q8" s="218"/>
      <c r="R8" s="218"/>
      <c r="S8" s="218">
        <v>45816</v>
      </c>
      <c r="T8" s="218"/>
      <c r="U8" s="218"/>
    </row>
    <row r="9" spans="1:21" x14ac:dyDescent="0.2">
      <c r="A9" s="220" t="s">
        <v>74</v>
      </c>
      <c r="B9" s="217">
        <f>'Allgemeine Angaben'!E13</f>
        <v>1</v>
      </c>
      <c r="C9" s="218">
        <f t="shared" si="0"/>
        <v>0</v>
      </c>
      <c r="D9" s="218">
        <f t="shared" si="2"/>
        <v>0</v>
      </c>
      <c r="E9" s="218">
        <f t="shared" si="3"/>
        <v>0</v>
      </c>
      <c r="F9" s="218">
        <f t="shared" si="4"/>
        <v>0</v>
      </c>
      <c r="G9" s="218">
        <f t="shared" si="5"/>
        <v>0</v>
      </c>
      <c r="H9" s="218">
        <f t="shared" si="6"/>
        <v>0</v>
      </c>
      <c r="I9" s="218">
        <f t="shared" si="7"/>
        <v>45817</v>
      </c>
      <c r="J9" s="218">
        <f t="shared" si="7"/>
        <v>0</v>
      </c>
      <c r="K9" s="218">
        <f t="shared" si="7"/>
        <v>0</v>
      </c>
      <c r="M9" s="218"/>
      <c r="N9" s="218"/>
      <c r="O9" s="218"/>
      <c r="P9" s="218"/>
      <c r="Q9" s="218"/>
      <c r="R9" s="218"/>
      <c r="S9" s="218">
        <v>45817</v>
      </c>
      <c r="T9" s="218"/>
      <c r="U9" s="218"/>
    </row>
    <row r="10" spans="1:21" x14ac:dyDescent="0.2">
      <c r="A10" s="220" t="s">
        <v>75</v>
      </c>
      <c r="B10" s="217">
        <f>'Allgemeine Angaben'!E14</f>
        <v>0</v>
      </c>
      <c r="C10" s="218" t="str">
        <f t="shared" si="0"/>
        <v/>
      </c>
      <c r="D10" s="218" t="str">
        <f t="shared" si="2"/>
        <v/>
      </c>
      <c r="E10" s="218" t="str">
        <f t="shared" si="3"/>
        <v/>
      </c>
      <c r="F10" s="218" t="str">
        <f t="shared" si="4"/>
        <v/>
      </c>
      <c r="G10" s="218" t="str">
        <f t="shared" si="5"/>
        <v/>
      </c>
      <c r="H10" s="218" t="str">
        <f t="shared" si="6"/>
        <v/>
      </c>
      <c r="I10" s="218" t="str">
        <f t="shared" si="7"/>
        <v/>
      </c>
      <c r="J10" s="218" t="str">
        <f t="shared" si="7"/>
        <v/>
      </c>
      <c r="K10" s="218" t="str">
        <f t="shared" si="7"/>
        <v/>
      </c>
      <c r="M10" s="218"/>
      <c r="N10" s="218"/>
      <c r="O10" s="218"/>
      <c r="P10" s="218"/>
      <c r="Q10" s="218"/>
      <c r="R10" s="218"/>
      <c r="S10" s="218">
        <v>45827</v>
      </c>
      <c r="T10" s="218"/>
      <c r="U10" s="218"/>
    </row>
    <row r="11" spans="1:21" x14ac:dyDescent="0.2">
      <c r="A11" s="220" t="s">
        <v>76</v>
      </c>
      <c r="B11" s="217">
        <f>'Allgemeine Angaben'!E15</f>
        <v>0</v>
      </c>
      <c r="C11" s="218" t="str">
        <f t="shared" si="0"/>
        <v/>
      </c>
      <c r="D11" s="218" t="str">
        <f t="shared" si="2"/>
        <v/>
      </c>
      <c r="E11" s="218" t="str">
        <f t="shared" si="3"/>
        <v/>
      </c>
      <c r="F11" s="218" t="str">
        <f t="shared" si="4"/>
        <v/>
      </c>
      <c r="G11" s="218" t="str">
        <f t="shared" si="5"/>
        <v/>
      </c>
      <c r="H11" s="218" t="str">
        <f t="shared" si="6"/>
        <v/>
      </c>
      <c r="I11" s="218" t="str">
        <f t="shared" si="7"/>
        <v/>
      </c>
      <c r="J11" s="218" t="str">
        <f t="shared" si="7"/>
        <v/>
      </c>
      <c r="K11" s="218" t="str">
        <f t="shared" si="7"/>
        <v/>
      </c>
      <c r="M11" s="218"/>
      <c r="N11" s="218"/>
      <c r="O11" s="218"/>
      <c r="P11" s="218"/>
      <c r="Q11" s="218"/>
      <c r="R11" s="218"/>
      <c r="S11" s="218">
        <v>45884</v>
      </c>
      <c r="T11" s="218"/>
      <c r="U11" s="218"/>
    </row>
    <row r="12" spans="1:21" x14ac:dyDescent="0.2">
      <c r="A12" s="220" t="s">
        <v>77</v>
      </c>
      <c r="B12" s="217">
        <f>'Allgemeine Angaben'!E16</f>
        <v>1</v>
      </c>
      <c r="C12" s="218">
        <f>IF($B12&gt;0,M12,"")</f>
        <v>0</v>
      </c>
      <c r="D12" s="218">
        <f t="shared" si="2"/>
        <v>0</v>
      </c>
      <c r="E12" s="218">
        <f t="shared" si="3"/>
        <v>0</v>
      </c>
      <c r="F12" s="218">
        <f t="shared" si="4"/>
        <v>0</v>
      </c>
      <c r="G12" s="218">
        <f t="shared" si="5"/>
        <v>0</v>
      </c>
      <c r="H12" s="218">
        <f t="shared" si="6"/>
        <v>0</v>
      </c>
      <c r="I12" s="218">
        <f t="shared" si="7"/>
        <v>45933</v>
      </c>
      <c r="J12" s="218">
        <f t="shared" si="7"/>
        <v>0</v>
      </c>
      <c r="K12" s="218">
        <f t="shared" si="7"/>
        <v>0</v>
      </c>
      <c r="M12" s="218"/>
      <c r="N12" s="218"/>
      <c r="O12" s="218"/>
      <c r="P12" s="218"/>
      <c r="Q12" s="218"/>
      <c r="R12" s="218"/>
      <c r="S12" s="218">
        <v>45933</v>
      </c>
      <c r="T12" s="218"/>
      <c r="U12" s="218"/>
    </row>
    <row r="13" spans="1:21" x14ac:dyDescent="0.2">
      <c r="A13" s="220" t="s">
        <v>211</v>
      </c>
      <c r="B13" s="217">
        <f>'Allgemeine Angaben'!E17</f>
        <v>1</v>
      </c>
      <c r="C13" s="218">
        <f t="shared" si="0"/>
        <v>0</v>
      </c>
      <c r="D13" s="218">
        <f t="shared" si="2"/>
        <v>0</v>
      </c>
      <c r="E13" s="218">
        <f t="shared" si="3"/>
        <v>0</v>
      </c>
      <c r="F13" s="218">
        <f t="shared" si="4"/>
        <v>0</v>
      </c>
      <c r="G13" s="218">
        <f t="shared" si="5"/>
        <v>0</v>
      </c>
      <c r="H13" s="218">
        <f t="shared" si="6"/>
        <v>0</v>
      </c>
      <c r="I13" s="218">
        <f t="shared" si="7"/>
        <v>45961</v>
      </c>
      <c r="J13" s="218">
        <f t="shared" si="7"/>
        <v>0</v>
      </c>
      <c r="K13" s="218">
        <f t="shared" si="7"/>
        <v>0</v>
      </c>
      <c r="M13" s="218"/>
      <c r="N13" s="218"/>
      <c r="O13" s="218"/>
      <c r="P13" s="218"/>
      <c r="Q13" s="218"/>
      <c r="R13" s="218"/>
      <c r="S13" s="218">
        <v>45961</v>
      </c>
      <c r="T13" s="218"/>
      <c r="U13" s="218"/>
    </row>
    <row r="14" spans="1:21" x14ac:dyDescent="0.2">
      <c r="A14" s="220" t="s">
        <v>78</v>
      </c>
      <c r="B14" s="217">
        <f>'Allgemeine Angaben'!E18</f>
        <v>0</v>
      </c>
      <c r="C14" s="218" t="str">
        <f t="shared" si="0"/>
        <v/>
      </c>
      <c r="D14" s="218" t="str">
        <f t="shared" si="2"/>
        <v/>
      </c>
      <c r="E14" s="218" t="str">
        <f t="shared" si="3"/>
        <v/>
      </c>
      <c r="F14" s="218" t="str">
        <f t="shared" si="4"/>
        <v/>
      </c>
      <c r="G14" s="218" t="str">
        <f t="shared" si="5"/>
        <v/>
      </c>
      <c r="H14" s="218" t="str">
        <f t="shared" si="6"/>
        <v/>
      </c>
      <c r="I14" s="218" t="str">
        <f t="shared" si="7"/>
        <v/>
      </c>
      <c r="J14" s="218" t="str">
        <f t="shared" si="7"/>
        <v/>
      </c>
      <c r="K14" s="218" t="str">
        <f t="shared" si="7"/>
        <v/>
      </c>
      <c r="M14" s="218"/>
      <c r="N14" s="218"/>
      <c r="O14" s="218"/>
      <c r="P14" s="218"/>
      <c r="Q14" s="218"/>
      <c r="R14" s="218"/>
      <c r="S14" s="218">
        <v>45962</v>
      </c>
      <c r="T14" s="218"/>
      <c r="U14" s="218"/>
    </row>
    <row r="15" spans="1:21" x14ac:dyDescent="0.2">
      <c r="A15" s="220" t="s">
        <v>79</v>
      </c>
      <c r="B15" s="217">
        <f>'Allgemeine Angaben'!E19</f>
        <v>1</v>
      </c>
      <c r="C15" s="218">
        <f t="shared" si="0"/>
        <v>0</v>
      </c>
      <c r="D15" s="218">
        <f t="shared" si="2"/>
        <v>0</v>
      </c>
      <c r="E15" s="218">
        <f t="shared" si="3"/>
        <v>0</v>
      </c>
      <c r="F15" s="218">
        <f t="shared" si="4"/>
        <v>0</v>
      </c>
      <c r="G15" s="218">
        <f t="shared" si="5"/>
        <v>0</v>
      </c>
      <c r="H15" s="218">
        <f t="shared" si="6"/>
        <v>0</v>
      </c>
      <c r="I15" s="218">
        <f t="shared" si="7"/>
        <v>46016</v>
      </c>
      <c r="J15" s="218">
        <f t="shared" si="7"/>
        <v>0</v>
      </c>
      <c r="K15" s="218">
        <f t="shared" si="7"/>
        <v>0</v>
      </c>
      <c r="M15" s="218"/>
      <c r="N15" s="218"/>
      <c r="O15" s="218"/>
      <c r="P15" s="218"/>
      <c r="Q15" s="218"/>
      <c r="R15" s="218"/>
      <c r="S15" s="218">
        <v>46016</v>
      </c>
      <c r="T15" s="218"/>
      <c r="U15" s="218"/>
    </row>
    <row r="16" spans="1:21" x14ac:dyDescent="0.2">
      <c r="A16" s="220" t="s">
        <v>80</v>
      </c>
      <c r="B16" s="217">
        <f>'Allgemeine Angaben'!E20</f>
        <v>1</v>
      </c>
      <c r="C16" s="218">
        <f>IF($B16&gt;0,M16,"")</f>
        <v>0</v>
      </c>
      <c r="D16" s="218">
        <f t="shared" si="2"/>
        <v>0</v>
      </c>
      <c r="E16" s="218">
        <f t="shared" si="3"/>
        <v>0</v>
      </c>
      <c r="F16" s="218">
        <f t="shared" si="4"/>
        <v>0</v>
      </c>
      <c r="G16" s="218">
        <f t="shared" si="5"/>
        <v>0</v>
      </c>
      <c r="H16" s="218">
        <f t="shared" si="6"/>
        <v>0</v>
      </c>
      <c r="I16" s="218">
        <f>IF($B16&gt;0,S16,"")</f>
        <v>46017</v>
      </c>
      <c r="J16" s="218">
        <f t="shared" si="7"/>
        <v>0</v>
      </c>
      <c r="K16" s="218">
        <f t="shared" si="7"/>
        <v>0</v>
      </c>
      <c r="M16" s="218"/>
      <c r="N16" s="218"/>
      <c r="O16" s="218"/>
      <c r="P16" s="218"/>
      <c r="Q16" s="218"/>
      <c r="R16" s="218"/>
      <c r="S16" s="218">
        <v>46017</v>
      </c>
      <c r="T16" s="218"/>
      <c r="U16" s="218"/>
    </row>
    <row r="17" spans="1:21" x14ac:dyDescent="0.2">
      <c r="A17" s="221" t="s">
        <v>81</v>
      </c>
      <c r="B17" s="217"/>
      <c r="C17" s="218">
        <f>IF('Allgemeine Angaben'!F22="","",'Allgemeine Angaben'!F22)</f>
        <v>45359</v>
      </c>
      <c r="D17" s="222"/>
      <c r="E17" s="222"/>
      <c r="F17" s="222"/>
      <c r="G17" s="222"/>
      <c r="H17" s="222"/>
      <c r="I17" s="222"/>
      <c r="J17" s="222"/>
      <c r="K17" s="222"/>
      <c r="M17" s="222"/>
      <c r="N17" s="222"/>
      <c r="O17" s="222"/>
      <c r="P17" s="222"/>
      <c r="Q17" s="222"/>
      <c r="R17" s="222"/>
      <c r="S17" s="222"/>
      <c r="T17" s="222"/>
      <c r="U17" s="222"/>
    </row>
    <row r="18" spans="1:21" x14ac:dyDescent="0.2">
      <c r="A18" s="221" t="s">
        <v>81</v>
      </c>
      <c r="B18" s="217"/>
      <c r="C18" s="218" t="str">
        <f>IF('Allgemeine Angaben'!F23="","",'Allgemeine Angaben'!F23)</f>
        <v/>
      </c>
      <c r="D18" s="222"/>
      <c r="E18" s="222"/>
      <c r="F18" s="222"/>
      <c r="G18" s="222"/>
      <c r="H18" s="222"/>
      <c r="I18" s="222"/>
      <c r="J18" s="222"/>
      <c r="K18" s="222"/>
      <c r="M18" s="222"/>
      <c r="N18" s="222"/>
      <c r="O18" s="222"/>
      <c r="P18" s="222"/>
      <c r="Q18" s="222"/>
      <c r="R18" s="222"/>
      <c r="S18" s="222"/>
      <c r="T18" s="222"/>
      <c r="U18" s="222"/>
    </row>
    <row r="19" spans="1:21" x14ac:dyDescent="0.2">
      <c r="A19" s="221" t="s">
        <v>81</v>
      </c>
      <c r="B19" s="217"/>
      <c r="C19" s="218" t="str">
        <f>IF('Allgemeine Angaben'!F24="","",'Allgemeine Angaben'!F24)</f>
        <v/>
      </c>
      <c r="D19" s="222"/>
      <c r="E19" s="222"/>
      <c r="F19" s="222"/>
      <c r="G19" s="222"/>
      <c r="H19" s="222"/>
      <c r="I19" s="222"/>
      <c r="J19" s="222"/>
      <c r="K19" s="222"/>
      <c r="M19" s="222"/>
      <c r="N19" s="222"/>
      <c r="O19" s="222"/>
      <c r="P19" s="222"/>
      <c r="Q19" s="222"/>
      <c r="R19" s="222"/>
      <c r="S19" s="222"/>
      <c r="T19" s="222"/>
      <c r="U19" s="222"/>
    </row>
    <row r="20" spans="1:21" x14ac:dyDescent="0.2">
      <c r="A20" s="221" t="s">
        <v>81</v>
      </c>
      <c r="B20" s="217"/>
      <c r="C20" s="218" t="str">
        <f>IF('Allgemeine Angaben'!F25="","",'Allgemeine Angaben'!F25)</f>
        <v/>
      </c>
      <c r="D20" s="222"/>
      <c r="E20" s="222"/>
      <c r="F20" s="222"/>
      <c r="G20" s="222"/>
      <c r="H20" s="222"/>
      <c r="I20" s="222"/>
      <c r="J20" s="222"/>
      <c r="K20" s="222"/>
      <c r="M20" s="222"/>
      <c r="N20" s="222"/>
      <c r="O20" s="222"/>
      <c r="P20" s="222"/>
      <c r="Q20" s="222"/>
      <c r="R20" s="222"/>
      <c r="S20" s="222"/>
      <c r="T20" s="222"/>
      <c r="U20" s="222"/>
    </row>
    <row r="21" spans="1:21" x14ac:dyDescent="0.2">
      <c r="A21" s="221" t="s">
        <v>81</v>
      </c>
      <c r="B21" s="217"/>
      <c r="C21" s="218" t="str">
        <f>IF('Allgemeine Angaben'!F26="","",'Allgemeine Angaben'!F26)</f>
        <v/>
      </c>
      <c r="D21" s="222"/>
      <c r="E21" s="222"/>
      <c r="F21" s="222"/>
      <c r="G21" s="222"/>
      <c r="H21" s="222"/>
      <c r="I21" s="222"/>
      <c r="J21" s="222"/>
      <c r="K21" s="222"/>
      <c r="M21" s="222"/>
      <c r="N21" s="222"/>
      <c r="O21" s="222"/>
      <c r="P21" s="222"/>
      <c r="Q21" s="222"/>
      <c r="R21" s="222"/>
      <c r="S21" s="222"/>
      <c r="T21" s="222"/>
      <c r="U21" s="222"/>
    </row>
  </sheetData>
  <sheetProtection algorithmName="SHA-512" hashValue="rR72wdAP/23EQXRgo+12BPhacB2bJjlh5zCKxBzecPEdjgMab4dkdqwZunB0Hro/Dr4ght/kjZ+e5J4vxdO3AA==" saltValue="4enxkPQ9AlphvN4+n+P/fg==" spinCount="100000" sheet="1" objects="1" scenarios="1"/>
  <phoneticPr fontId="6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45"/>
  <sheetViews>
    <sheetView showRowColHeaders="0" zoomScale="96" zoomScaleNormal="96" zoomScaleSheetLayoutView="100" workbookViewId="0">
      <pane xSplit="2" ySplit="6" topLeftCell="C7" activePane="bottomRight" state="frozenSplit"/>
      <selection pane="topRight" activeCell="C1" sqref="C1"/>
      <selection pane="bottomLeft" activeCell="A6" sqref="A6"/>
      <selection pane="bottomRight" activeCell="C7" sqref="C7"/>
    </sheetView>
  </sheetViews>
  <sheetFormatPr baseColWidth="10" defaultRowHeight="12.75" x14ac:dyDescent="0.2"/>
  <cols>
    <col min="1" max="1" width="15.7109375" style="175" customWidth="1"/>
    <col min="2" max="2" width="7.7109375" style="175" customWidth="1"/>
    <col min="3" max="38" width="5.7109375" style="172" customWidth="1"/>
    <col min="39" max="16384" width="11.42578125" style="172"/>
  </cols>
  <sheetData>
    <row r="1" spans="1:39" s="134" customFormat="1" ht="36" x14ac:dyDescent="0.3">
      <c r="A1" s="132" t="s">
        <v>144</v>
      </c>
      <c r="B1" s="133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84" t="s">
        <v>251</v>
      </c>
    </row>
    <row r="2" spans="1:39" s="134" customFormat="1" ht="19.5" thickBot="1" x14ac:dyDescent="0.35">
      <c r="A2" s="135">
        <f>IF(Zeiterfassung!D3="","",Zeiterfassung!D3+10)</f>
        <v>45881</v>
      </c>
      <c r="B2" s="136" t="s">
        <v>32</v>
      </c>
      <c r="C2" s="137"/>
      <c r="D2" s="138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85" t="s">
        <v>252</v>
      </c>
    </row>
    <row r="3" spans="1:39" s="134" customFormat="1" ht="18.75" x14ac:dyDescent="0.3">
      <c r="A3" s="106" t="s">
        <v>175</v>
      </c>
      <c r="B3" s="140" t="s">
        <v>34</v>
      </c>
      <c r="C3" s="141">
        <f>IF(OR('Allgemeine Angaben'!$B$6="",'Allgemeine Angaben'!$B$6&gt;46083),"",'Allgemeine Angaben'!B6)</f>
        <v>45870</v>
      </c>
      <c r="D3" s="142">
        <f t="shared" ref="D3:AK3" si="0">IF($C$3="","",C3+1)</f>
        <v>45871</v>
      </c>
      <c r="E3" s="142">
        <f t="shared" si="0"/>
        <v>45872</v>
      </c>
      <c r="F3" s="142">
        <f t="shared" si="0"/>
        <v>45873</v>
      </c>
      <c r="G3" s="142">
        <f t="shared" si="0"/>
        <v>45874</v>
      </c>
      <c r="H3" s="142">
        <f t="shared" si="0"/>
        <v>45875</v>
      </c>
      <c r="I3" s="142">
        <f t="shared" si="0"/>
        <v>45876</v>
      </c>
      <c r="J3" s="142">
        <f t="shared" si="0"/>
        <v>45877</v>
      </c>
      <c r="K3" s="142">
        <f t="shared" si="0"/>
        <v>45878</v>
      </c>
      <c r="L3" s="142">
        <f t="shared" si="0"/>
        <v>45879</v>
      </c>
      <c r="M3" s="142">
        <f t="shared" si="0"/>
        <v>45880</v>
      </c>
      <c r="N3" s="142">
        <f t="shared" si="0"/>
        <v>45881</v>
      </c>
      <c r="O3" s="142">
        <f t="shared" si="0"/>
        <v>45882</v>
      </c>
      <c r="P3" s="142">
        <f t="shared" si="0"/>
        <v>45883</v>
      </c>
      <c r="Q3" s="142">
        <f t="shared" si="0"/>
        <v>45884</v>
      </c>
      <c r="R3" s="142">
        <f t="shared" si="0"/>
        <v>45885</v>
      </c>
      <c r="S3" s="142">
        <f t="shared" si="0"/>
        <v>45886</v>
      </c>
      <c r="T3" s="142">
        <f t="shared" si="0"/>
        <v>45887</v>
      </c>
      <c r="U3" s="142">
        <f t="shared" si="0"/>
        <v>45888</v>
      </c>
      <c r="V3" s="142">
        <f t="shared" si="0"/>
        <v>45889</v>
      </c>
      <c r="W3" s="142">
        <f t="shared" si="0"/>
        <v>45890</v>
      </c>
      <c r="X3" s="142">
        <f t="shared" si="0"/>
        <v>45891</v>
      </c>
      <c r="Y3" s="142">
        <f t="shared" si="0"/>
        <v>45892</v>
      </c>
      <c r="Z3" s="142">
        <f t="shared" si="0"/>
        <v>45893</v>
      </c>
      <c r="AA3" s="142">
        <f t="shared" si="0"/>
        <v>45894</v>
      </c>
      <c r="AB3" s="142">
        <f t="shared" si="0"/>
        <v>45895</v>
      </c>
      <c r="AC3" s="142">
        <f t="shared" si="0"/>
        <v>45896</v>
      </c>
      <c r="AD3" s="142">
        <f t="shared" si="0"/>
        <v>45897</v>
      </c>
      <c r="AE3" s="142">
        <f t="shared" si="0"/>
        <v>45898</v>
      </c>
      <c r="AF3" s="142">
        <f t="shared" si="0"/>
        <v>45899</v>
      </c>
      <c r="AG3" s="142">
        <f t="shared" si="0"/>
        <v>45900</v>
      </c>
      <c r="AH3" s="142">
        <f t="shared" si="0"/>
        <v>45901</v>
      </c>
      <c r="AI3" s="142">
        <f t="shared" si="0"/>
        <v>45902</v>
      </c>
      <c r="AJ3" s="142">
        <f t="shared" si="0"/>
        <v>45903</v>
      </c>
      <c r="AK3" s="143">
        <f t="shared" si="0"/>
        <v>45904</v>
      </c>
      <c r="AL3" s="143">
        <f>IF($C$3="","",AK3+1)</f>
        <v>45905</v>
      </c>
      <c r="AM3" s="185" t="s">
        <v>253</v>
      </c>
    </row>
    <row r="4" spans="1:39" s="134" customFormat="1" ht="11.25" hidden="1" x14ac:dyDescent="0.2">
      <c r="A4" s="144"/>
      <c r="B4" s="140"/>
      <c r="C4" s="145">
        <f>COUNTIF(Feiertage,C3)</f>
        <v>0</v>
      </c>
      <c r="D4" s="146">
        <f t="shared" ref="D4:AL4" si="1">COUNTIF(Feiertage,D3)</f>
        <v>0</v>
      </c>
      <c r="E4" s="146">
        <f t="shared" si="1"/>
        <v>0</v>
      </c>
      <c r="F4" s="146">
        <f t="shared" si="1"/>
        <v>0</v>
      </c>
      <c r="G4" s="146">
        <f t="shared" si="1"/>
        <v>0</v>
      </c>
      <c r="H4" s="146">
        <f t="shared" si="1"/>
        <v>0</v>
      </c>
      <c r="I4" s="146">
        <f t="shared" si="1"/>
        <v>0</v>
      </c>
      <c r="J4" s="146">
        <f t="shared" si="1"/>
        <v>0</v>
      </c>
      <c r="K4" s="146">
        <f t="shared" si="1"/>
        <v>0</v>
      </c>
      <c r="L4" s="146">
        <f t="shared" si="1"/>
        <v>0</v>
      </c>
      <c r="M4" s="146">
        <f t="shared" si="1"/>
        <v>0</v>
      </c>
      <c r="N4" s="146">
        <f t="shared" si="1"/>
        <v>0</v>
      </c>
      <c r="O4" s="146">
        <f t="shared" si="1"/>
        <v>0</v>
      </c>
      <c r="P4" s="146">
        <f t="shared" si="1"/>
        <v>0</v>
      </c>
      <c r="Q4" s="146">
        <f t="shared" si="1"/>
        <v>0</v>
      </c>
      <c r="R4" s="146">
        <f t="shared" si="1"/>
        <v>0</v>
      </c>
      <c r="S4" s="146">
        <f t="shared" si="1"/>
        <v>0</v>
      </c>
      <c r="T4" s="146">
        <f t="shared" si="1"/>
        <v>0</v>
      </c>
      <c r="U4" s="146">
        <f t="shared" si="1"/>
        <v>0</v>
      </c>
      <c r="V4" s="146">
        <f t="shared" si="1"/>
        <v>0</v>
      </c>
      <c r="W4" s="146">
        <f t="shared" si="1"/>
        <v>0</v>
      </c>
      <c r="X4" s="146">
        <f t="shared" si="1"/>
        <v>0</v>
      </c>
      <c r="Y4" s="146">
        <f t="shared" si="1"/>
        <v>0</v>
      </c>
      <c r="Z4" s="146">
        <f t="shared" si="1"/>
        <v>0</v>
      </c>
      <c r="AA4" s="146">
        <f t="shared" si="1"/>
        <v>0</v>
      </c>
      <c r="AB4" s="146">
        <f t="shared" si="1"/>
        <v>0</v>
      </c>
      <c r="AC4" s="146">
        <f t="shared" si="1"/>
        <v>0</v>
      </c>
      <c r="AD4" s="146">
        <f t="shared" si="1"/>
        <v>0</v>
      </c>
      <c r="AE4" s="146">
        <f t="shared" si="1"/>
        <v>0</v>
      </c>
      <c r="AF4" s="146">
        <f t="shared" si="1"/>
        <v>0</v>
      </c>
      <c r="AG4" s="146">
        <f t="shared" si="1"/>
        <v>0</v>
      </c>
      <c r="AH4" s="146">
        <f t="shared" si="1"/>
        <v>0</v>
      </c>
      <c r="AI4" s="146">
        <f t="shared" si="1"/>
        <v>0</v>
      </c>
      <c r="AJ4" s="146">
        <f t="shared" si="1"/>
        <v>0</v>
      </c>
      <c r="AK4" s="147">
        <f t="shared" si="1"/>
        <v>0</v>
      </c>
      <c r="AL4" s="147">
        <f t="shared" si="1"/>
        <v>0</v>
      </c>
    </row>
    <row r="5" spans="1:39" s="134" customFormat="1" ht="18.75" x14ac:dyDescent="0.3">
      <c r="A5" s="148"/>
      <c r="B5" s="148" t="s">
        <v>33</v>
      </c>
      <c r="C5" s="149">
        <f t="shared" ref="C5:AK5" si="2">C3</f>
        <v>45870</v>
      </c>
      <c r="D5" s="150">
        <f t="shared" si="2"/>
        <v>45871</v>
      </c>
      <c r="E5" s="150">
        <f t="shared" si="2"/>
        <v>45872</v>
      </c>
      <c r="F5" s="150">
        <f t="shared" si="2"/>
        <v>45873</v>
      </c>
      <c r="G5" s="150">
        <f t="shared" si="2"/>
        <v>45874</v>
      </c>
      <c r="H5" s="150">
        <f t="shared" si="2"/>
        <v>45875</v>
      </c>
      <c r="I5" s="150">
        <f t="shared" si="2"/>
        <v>45876</v>
      </c>
      <c r="J5" s="150">
        <f t="shared" si="2"/>
        <v>45877</v>
      </c>
      <c r="K5" s="150">
        <f t="shared" si="2"/>
        <v>45878</v>
      </c>
      <c r="L5" s="150">
        <f t="shared" si="2"/>
        <v>45879</v>
      </c>
      <c r="M5" s="150">
        <f t="shared" si="2"/>
        <v>45880</v>
      </c>
      <c r="N5" s="150">
        <f t="shared" si="2"/>
        <v>45881</v>
      </c>
      <c r="O5" s="150">
        <f t="shared" si="2"/>
        <v>45882</v>
      </c>
      <c r="P5" s="150">
        <f t="shared" si="2"/>
        <v>45883</v>
      </c>
      <c r="Q5" s="150">
        <f t="shared" si="2"/>
        <v>45884</v>
      </c>
      <c r="R5" s="150">
        <f t="shared" si="2"/>
        <v>45885</v>
      </c>
      <c r="S5" s="150">
        <f t="shared" si="2"/>
        <v>45886</v>
      </c>
      <c r="T5" s="150">
        <f t="shared" si="2"/>
        <v>45887</v>
      </c>
      <c r="U5" s="150">
        <f t="shared" si="2"/>
        <v>45888</v>
      </c>
      <c r="V5" s="150">
        <f t="shared" si="2"/>
        <v>45889</v>
      </c>
      <c r="W5" s="150">
        <f t="shared" si="2"/>
        <v>45890</v>
      </c>
      <c r="X5" s="150">
        <f t="shared" si="2"/>
        <v>45891</v>
      </c>
      <c r="Y5" s="150">
        <f t="shared" si="2"/>
        <v>45892</v>
      </c>
      <c r="Z5" s="150">
        <f t="shared" si="2"/>
        <v>45893</v>
      </c>
      <c r="AA5" s="150">
        <f t="shared" si="2"/>
        <v>45894</v>
      </c>
      <c r="AB5" s="150">
        <f t="shared" si="2"/>
        <v>45895</v>
      </c>
      <c r="AC5" s="150">
        <f t="shared" si="2"/>
        <v>45896</v>
      </c>
      <c r="AD5" s="150">
        <f t="shared" si="2"/>
        <v>45897</v>
      </c>
      <c r="AE5" s="150">
        <f t="shared" si="2"/>
        <v>45898</v>
      </c>
      <c r="AF5" s="150">
        <f t="shared" si="2"/>
        <v>45899</v>
      </c>
      <c r="AG5" s="150">
        <f t="shared" si="2"/>
        <v>45900</v>
      </c>
      <c r="AH5" s="150">
        <f t="shared" si="2"/>
        <v>45901</v>
      </c>
      <c r="AI5" s="150">
        <f t="shared" si="2"/>
        <v>45902</v>
      </c>
      <c r="AJ5" s="150">
        <f t="shared" si="2"/>
        <v>45903</v>
      </c>
      <c r="AK5" s="151">
        <f t="shared" si="2"/>
        <v>45904</v>
      </c>
      <c r="AL5" s="151">
        <f>AL3</f>
        <v>45905</v>
      </c>
      <c r="AM5" s="185" t="s">
        <v>254</v>
      </c>
    </row>
    <row r="6" spans="1:39" s="157" customFormat="1" ht="18.75" x14ac:dyDescent="0.3">
      <c r="A6" s="152" t="s">
        <v>103</v>
      </c>
      <c r="B6" s="153">
        <f>IF(COUNTA(B7:B106)&lt;1,"",SUM(B7:B106))</f>
        <v>14</v>
      </c>
      <c r="C6" s="154" t="str">
        <f t="shared" ref="C6:AL6" si="3">IF(COUNTA(C7:C16)&lt;1,"",SUM(C7:C16))</f>
        <v/>
      </c>
      <c r="D6" s="155" t="str">
        <f t="shared" si="3"/>
        <v/>
      </c>
      <c r="E6" s="155" t="str">
        <f t="shared" si="3"/>
        <v/>
      </c>
      <c r="F6" s="155">
        <f>IF(COUNTA(F7:F16)&lt;1,"",SUM(F7:F16))</f>
        <v>6</v>
      </c>
      <c r="G6" s="155" t="str">
        <f t="shared" si="3"/>
        <v/>
      </c>
      <c r="H6" s="155" t="str">
        <f t="shared" si="3"/>
        <v/>
      </c>
      <c r="I6" s="155" t="str">
        <f t="shared" si="3"/>
        <v/>
      </c>
      <c r="J6" s="155" t="str">
        <f t="shared" si="3"/>
        <v/>
      </c>
      <c r="K6" s="155" t="str">
        <f t="shared" si="3"/>
        <v/>
      </c>
      <c r="L6" s="155">
        <f t="shared" si="3"/>
        <v>8</v>
      </c>
      <c r="M6" s="155" t="str">
        <f t="shared" si="3"/>
        <v/>
      </c>
      <c r="N6" s="155" t="str">
        <f t="shared" si="3"/>
        <v/>
      </c>
      <c r="O6" s="155" t="str">
        <f t="shared" si="3"/>
        <v/>
      </c>
      <c r="P6" s="155" t="str">
        <f t="shared" si="3"/>
        <v/>
      </c>
      <c r="Q6" s="155" t="str">
        <f t="shared" si="3"/>
        <v/>
      </c>
      <c r="R6" s="155" t="str">
        <f t="shared" si="3"/>
        <v/>
      </c>
      <c r="S6" s="155" t="str">
        <f>IF(COUNTA(S7:S16)&lt;1,"",SUM(S7:S16))</f>
        <v/>
      </c>
      <c r="T6" s="155" t="str">
        <f t="shared" si="3"/>
        <v/>
      </c>
      <c r="U6" s="155" t="str">
        <f t="shared" si="3"/>
        <v/>
      </c>
      <c r="V6" s="155" t="str">
        <f t="shared" si="3"/>
        <v/>
      </c>
      <c r="W6" s="155" t="str">
        <f t="shared" si="3"/>
        <v/>
      </c>
      <c r="X6" s="155" t="str">
        <f t="shared" si="3"/>
        <v/>
      </c>
      <c r="Y6" s="155" t="str">
        <f t="shared" si="3"/>
        <v/>
      </c>
      <c r="Z6" s="155" t="str">
        <f t="shared" si="3"/>
        <v/>
      </c>
      <c r="AA6" s="155" t="str">
        <f t="shared" si="3"/>
        <v/>
      </c>
      <c r="AB6" s="155" t="str">
        <f t="shared" si="3"/>
        <v/>
      </c>
      <c r="AC6" s="155" t="str">
        <f t="shared" si="3"/>
        <v/>
      </c>
      <c r="AD6" s="155" t="str">
        <f t="shared" si="3"/>
        <v/>
      </c>
      <c r="AE6" s="155" t="str">
        <f t="shared" si="3"/>
        <v/>
      </c>
      <c r="AF6" s="155" t="str">
        <f t="shared" si="3"/>
        <v/>
      </c>
      <c r="AG6" s="155" t="str">
        <f t="shared" si="3"/>
        <v/>
      </c>
      <c r="AH6" s="155" t="str">
        <f t="shared" si="3"/>
        <v/>
      </c>
      <c r="AI6" s="155" t="str">
        <f t="shared" si="3"/>
        <v/>
      </c>
      <c r="AJ6" s="155" t="str">
        <f t="shared" si="3"/>
        <v/>
      </c>
      <c r="AK6" s="156" t="str">
        <f t="shared" si="3"/>
        <v/>
      </c>
      <c r="AL6" s="156" t="str">
        <f t="shared" si="3"/>
        <v/>
      </c>
      <c r="AM6" s="20"/>
    </row>
    <row r="7" spans="1:39" s="163" customFormat="1" ht="24.95" customHeight="1" x14ac:dyDescent="0.2">
      <c r="A7" s="158" t="s">
        <v>198</v>
      </c>
      <c r="B7" s="159">
        <f t="shared" ref="B7:B16" si="4">IF(COUNTA(C7:IV7)&lt;1,"",SUM(C7:IV7))</f>
        <v>1</v>
      </c>
      <c r="C7" s="160"/>
      <c r="D7" s="161"/>
      <c r="E7" s="161"/>
      <c r="F7" s="161">
        <v>1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2"/>
      <c r="AL7" s="162"/>
      <c r="AM7" s="157"/>
    </row>
    <row r="8" spans="1:39" s="163" customFormat="1" ht="24.95" customHeight="1" x14ac:dyDescent="0.2">
      <c r="A8" s="158" t="s">
        <v>209</v>
      </c>
      <c r="B8" s="159">
        <f t="shared" si="4"/>
        <v>13</v>
      </c>
      <c r="C8" s="160"/>
      <c r="D8" s="161"/>
      <c r="E8" s="161"/>
      <c r="F8" s="161">
        <v>5</v>
      </c>
      <c r="G8" s="161"/>
      <c r="H8" s="161"/>
      <c r="I8" s="161"/>
      <c r="J8" s="161"/>
      <c r="K8" s="161"/>
      <c r="L8" s="161">
        <v>8</v>
      </c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4"/>
      <c r="AL8" s="164"/>
    </row>
    <row r="9" spans="1:39" s="163" customFormat="1" ht="24.95" customHeight="1" x14ac:dyDescent="0.2">
      <c r="A9" s="158" t="s">
        <v>208</v>
      </c>
      <c r="B9" s="159" t="str">
        <f t="shared" si="4"/>
        <v/>
      </c>
      <c r="C9" s="160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4"/>
      <c r="AL9" s="164"/>
    </row>
    <row r="10" spans="1:39" s="163" customFormat="1" ht="24.95" customHeight="1" x14ac:dyDescent="0.2">
      <c r="A10" s="158"/>
      <c r="B10" s="159" t="str">
        <f t="shared" si="4"/>
        <v/>
      </c>
      <c r="C10" s="160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4"/>
      <c r="AL10" s="164"/>
    </row>
    <row r="11" spans="1:39" s="163" customFormat="1" ht="24.95" customHeight="1" x14ac:dyDescent="0.2">
      <c r="A11" s="158"/>
      <c r="B11" s="159" t="str">
        <f t="shared" si="4"/>
        <v/>
      </c>
      <c r="C11" s="160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4"/>
      <c r="AL11" s="164"/>
    </row>
    <row r="12" spans="1:39" s="163" customFormat="1" ht="24.95" customHeight="1" x14ac:dyDescent="0.2">
      <c r="A12" s="158"/>
      <c r="B12" s="159" t="str">
        <f t="shared" si="4"/>
        <v/>
      </c>
      <c r="C12" s="160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4"/>
      <c r="AL12" s="164"/>
    </row>
    <row r="13" spans="1:39" s="163" customFormat="1" ht="24.95" customHeight="1" x14ac:dyDescent="0.2">
      <c r="A13" s="158"/>
      <c r="B13" s="159" t="str">
        <f t="shared" si="4"/>
        <v/>
      </c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4"/>
      <c r="AL13" s="164"/>
    </row>
    <row r="14" spans="1:39" s="163" customFormat="1" ht="24.95" customHeight="1" x14ac:dyDescent="0.2">
      <c r="A14" s="158"/>
      <c r="B14" s="159" t="str">
        <f t="shared" si="4"/>
        <v/>
      </c>
      <c r="C14" s="160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4"/>
      <c r="AL14" s="164"/>
    </row>
    <row r="15" spans="1:39" s="163" customFormat="1" ht="24.95" customHeight="1" x14ac:dyDescent="0.2">
      <c r="A15" s="158"/>
      <c r="B15" s="159" t="str">
        <f t="shared" si="4"/>
        <v/>
      </c>
      <c r="C15" s="160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4"/>
      <c r="AL15" s="164"/>
    </row>
    <row r="16" spans="1:39" s="163" customFormat="1" ht="24.95" customHeight="1" x14ac:dyDescent="0.2">
      <c r="A16" s="158"/>
      <c r="B16" s="159" t="str">
        <f t="shared" si="4"/>
        <v/>
      </c>
      <c r="C16" s="160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4"/>
      <c r="AL16" s="164"/>
    </row>
    <row r="17" spans="1:38" s="163" customFormat="1" x14ac:dyDescent="0.2">
      <c r="A17" s="181" t="s">
        <v>234</v>
      </c>
      <c r="B17" s="165"/>
      <c r="C17" s="166"/>
      <c r="D17" s="167"/>
      <c r="E17" s="167"/>
      <c r="F17" s="167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9"/>
      <c r="AL17" s="169"/>
    </row>
    <row r="18" spans="1:38" s="163" customFormat="1" ht="24.95" customHeight="1" x14ac:dyDescent="0.2">
      <c r="A18" s="170"/>
      <c r="B18" s="159"/>
      <c r="C18" s="171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9"/>
      <c r="AL18" s="169"/>
    </row>
    <row r="19" spans="1:38" s="163" customFormat="1" ht="24.95" customHeight="1" x14ac:dyDescent="0.2">
      <c r="A19" s="170"/>
      <c r="B19" s="159"/>
      <c r="C19" s="171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9"/>
      <c r="AL19" s="169"/>
    </row>
    <row r="20" spans="1:38" s="163" customFormat="1" ht="24.95" customHeight="1" x14ac:dyDescent="0.2">
      <c r="A20" s="170"/>
      <c r="B20" s="159"/>
      <c r="C20" s="171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9"/>
      <c r="AL20" s="169"/>
    </row>
    <row r="21" spans="1:38" s="163" customFormat="1" ht="24.95" customHeight="1" x14ac:dyDescent="0.2">
      <c r="A21" s="170"/>
      <c r="B21" s="159"/>
      <c r="C21" s="171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9"/>
      <c r="AL21" s="169"/>
    </row>
    <row r="22" spans="1:38" s="163" customFormat="1" ht="24.95" customHeight="1" x14ac:dyDescent="0.2">
      <c r="A22" s="170"/>
      <c r="B22" s="159"/>
      <c r="C22" s="171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9"/>
      <c r="AL22" s="169"/>
    </row>
    <row r="23" spans="1:38" s="163" customFormat="1" ht="24.95" customHeight="1" x14ac:dyDescent="0.2">
      <c r="A23" s="170"/>
      <c r="B23" s="159"/>
      <c r="C23" s="171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9"/>
      <c r="AL23" s="169"/>
    </row>
    <row r="24" spans="1:38" s="163" customFormat="1" ht="24.95" customHeight="1" x14ac:dyDescent="0.2">
      <c r="A24" s="170"/>
      <c r="B24" s="159"/>
      <c r="C24" s="171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9"/>
      <c r="AL24" s="169"/>
    </row>
    <row r="25" spans="1:38" s="163" customFormat="1" ht="24.95" customHeight="1" x14ac:dyDescent="0.2">
      <c r="A25" s="170"/>
      <c r="B25" s="159"/>
      <c r="C25" s="171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9"/>
      <c r="AL25" s="169"/>
    </row>
    <row r="26" spans="1:38" s="163" customFormat="1" ht="24.95" customHeight="1" x14ac:dyDescent="0.2">
      <c r="A26" s="170"/>
      <c r="B26" s="159"/>
      <c r="C26" s="171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9"/>
      <c r="AL26" s="169"/>
    </row>
    <row r="27" spans="1:38" s="163" customFormat="1" ht="24.95" customHeight="1" x14ac:dyDescent="0.2">
      <c r="A27" s="170"/>
      <c r="B27" s="159"/>
      <c r="C27" s="171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9"/>
      <c r="AL27" s="169"/>
    </row>
    <row r="28" spans="1:38" s="163" customFormat="1" ht="24.95" customHeight="1" x14ac:dyDescent="0.2">
      <c r="A28" s="170"/>
      <c r="B28" s="159"/>
      <c r="C28" s="171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9"/>
      <c r="AL28" s="169"/>
    </row>
    <row r="29" spans="1:38" s="163" customFormat="1" ht="24.95" customHeight="1" x14ac:dyDescent="0.2">
      <c r="A29" s="170"/>
      <c r="B29" s="159"/>
      <c r="C29" s="171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9"/>
      <c r="AL29" s="169"/>
    </row>
    <row r="30" spans="1:38" s="163" customFormat="1" ht="24.95" customHeight="1" x14ac:dyDescent="0.2">
      <c r="A30" s="170"/>
      <c r="B30" s="159"/>
      <c r="C30" s="171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9"/>
      <c r="AL30" s="169"/>
    </row>
    <row r="31" spans="1:38" s="163" customFormat="1" ht="24.95" customHeight="1" x14ac:dyDescent="0.2">
      <c r="A31" s="170"/>
      <c r="B31" s="159"/>
      <c r="C31" s="171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9"/>
      <c r="AL31" s="169"/>
    </row>
    <row r="32" spans="1:38" s="163" customFormat="1" ht="24.95" customHeight="1" x14ac:dyDescent="0.2">
      <c r="A32" s="170"/>
      <c r="B32" s="159"/>
      <c r="C32" s="171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9"/>
      <c r="AL32" s="169"/>
    </row>
    <row r="33" spans="1:38" ht="39.950000000000003" hidden="1" customHeight="1" thickBot="1" x14ac:dyDescent="0.25">
      <c r="A33" s="170"/>
      <c r="B33" s="159"/>
      <c r="C33" s="171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9"/>
      <c r="AL33" s="169"/>
    </row>
    <row r="34" spans="1:38" ht="39.950000000000003" hidden="1" customHeight="1" x14ac:dyDescent="0.2">
      <c r="A34" s="170"/>
      <c r="B34" s="159"/>
      <c r="C34" s="171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9"/>
      <c r="AL34" s="169"/>
    </row>
    <row r="35" spans="1:38" ht="39.950000000000003" hidden="1" customHeight="1" x14ac:dyDescent="0.2">
      <c r="A35" s="170"/>
      <c r="B35" s="159"/>
      <c r="C35" s="171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9"/>
      <c r="AL35" s="169"/>
    </row>
    <row r="36" spans="1:38" ht="39.950000000000003" hidden="1" customHeight="1" x14ac:dyDescent="0.2">
      <c r="A36" s="170"/>
      <c r="B36" s="159"/>
      <c r="C36" s="171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9"/>
      <c r="AL36" s="169"/>
    </row>
    <row r="37" spans="1:38" ht="39.950000000000003" hidden="1" customHeight="1" x14ac:dyDescent="0.2">
      <c r="A37" s="170"/>
      <c r="B37" s="159"/>
      <c r="C37" s="171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9"/>
      <c r="AL37" s="169"/>
    </row>
    <row r="38" spans="1:38" ht="39.950000000000003" hidden="1" customHeight="1" thickBot="1" x14ac:dyDescent="0.25">
      <c r="A38" s="170"/>
      <c r="B38" s="159"/>
      <c r="C38" s="171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9"/>
      <c r="AL38" s="169"/>
    </row>
    <row r="39" spans="1:38" ht="24.95" customHeight="1" x14ac:dyDescent="0.2">
      <c r="A39" s="170"/>
      <c r="B39" s="159"/>
      <c r="C39" s="171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9"/>
      <c r="AL39" s="169"/>
    </row>
    <row r="40" spans="1:38" ht="24.95" customHeight="1" x14ac:dyDescent="0.2">
      <c r="A40" s="170"/>
      <c r="B40" s="159"/>
      <c r="C40" s="17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9"/>
      <c r="AL40" s="169"/>
    </row>
    <row r="41" spans="1:38" ht="24.95" customHeight="1" x14ac:dyDescent="0.2">
      <c r="A41" s="170"/>
      <c r="B41" s="159"/>
      <c r="C41" s="171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9"/>
      <c r="AL41" s="169"/>
    </row>
    <row r="42" spans="1:38" ht="24.95" customHeight="1" x14ac:dyDescent="0.2">
      <c r="A42" s="170"/>
      <c r="B42" s="159"/>
      <c r="C42" s="171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9"/>
      <c r="AL42" s="169"/>
    </row>
    <row r="43" spans="1:38" x14ac:dyDescent="0.2">
      <c r="A43" s="109" t="s">
        <v>233</v>
      </c>
      <c r="B43" s="173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</row>
    <row r="44" spans="1:38" x14ac:dyDescent="0.2">
      <c r="B44" s="17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</row>
    <row r="45" spans="1:38" x14ac:dyDescent="0.2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</row>
    <row r="46" spans="1:38" x14ac:dyDescent="0.2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</row>
    <row r="47" spans="1:38" x14ac:dyDescent="0.2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</row>
    <row r="48" spans="1:38" x14ac:dyDescent="0.2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</row>
    <row r="49" spans="2:38" x14ac:dyDescent="0.2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</row>
    <row r="50" spans="2:38" x14ac:dyDescent="0.2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</row>
    <row r="51" spans="2:38" x14ac:dyDescent="0.2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</row>
    <row r="52" spans="2:38" x14ac:dyDescent="0.2">
      <c r="B52" s="173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</row>
    <row r="53" spans="2:38" x14ac:dyDescent="0.2">
      <c r="B53" s="173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</row>
    <row r="54" spans="2:38" x14ac:dyDescent="0.2">
      <c r="B54" s="173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</row>
    <row r="55" spans="2:38" x14ac:dyDescent="0.2"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</row>
    <row r="56" spans="2:38" x14ac:dyDescent="0.2">
      <c r="B56" s="173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</row>
    <row r="57" spans="2:38" x14ac:dyDescent="0.2">
      <c r="B57" s="173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</row>
    <row r="58" spans="2:38" x14ac:dyDescent="0.2">
      <c r="B58" s="173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</row>
    <row r="59" spans="2:38" x14ac:dyDescent="0.2">
      <c r="B59" s="173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</row>
    <row r="60" spans="2:38" x14ac:dyDescent="0.2">
      <c r="B60" s="173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</row>
    <row r="61" spans="2:38" x14ac:dyDescent="0.2">
      <c r="B61" s="173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</row>
    <row r="62" spans="2:38" x14ac:dyDescent="0.2">
      <c r="B62" s="173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</row>
    <row r="63" spans="2:38" x14ac:dyDescent="0.2">
      <c r="B63" s="173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</row>
    <row r="64" spans="2:38" x14ac:dyDescent="0.2">
      <c r="B64" s="173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</row>
    <row r="65" spans="2:38" x14ac:dyDescent="0.2">
      <c r="B65" s="173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</row>
    <row r="66" spans="2:38" x14ac:dyDescent="0.2">
      <c r="B66" s="173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</row>
    <row r="67" spans="2:38" x14ac:dyDescent="0.2">
      <c r="B67" s="173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</row>
    <row r="68" spans="2:38" x14ac:dyDescent="0.2">
      <c r="B68" s="173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</row>
    <row r="69" spans="2:38" x14ac:dyDescent="0.2">
      <c r="B69" s="173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</row>
    <row r="70" spans="2:38" x14ac:dyDescent="0.2">
      <c r="B70" s="173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</row>
    <row r="71" spans="2:38" x14ac:dyDescent="0.2">
      <c r="B71" s="173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</row>
    <row r="72" spans="2:38" x14ac:dyDescent="0.2">
      <c r="B72" s="173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</row>
    <row r="73" spans="2:38" x14ac:dyDescent="0.2"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</row>
    <row r="74" spans="2:38" x14ac:dyDescent="0.2">
      <c r="B74" s="173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</row>
    <row r="75" spans="2:38" x14ac:dyDescent="0.2">
      <c r="B75" s="173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</row>
    <row r="76" spans="2:38" x14ac:dyDescent="0.2">
      <c r="B76" s="173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</row>
    <row r="77" spans="2:38" x14ac:dyDescent="0.2">
      <c r="B77" s="173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</row>
    <row r="78" spans="2:38" x14ac:dyDescent="0.2">
      <c r="B78" s="173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</row>
    <row r="79" spans="2:38" x14ac:dyDescent="0.2">
      <c r="B79" s="173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</row>
    <row r="80" spans="2:38" x14ac:dyDescent="0.2">
      <c r="B80" s="173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</row>
    <row r="81" spans="2:38" x14ac:dyDescent="0.2"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</row>
    <row r="82" spans="2:38" x14ac:dyDescent="0.2">
      <c r="B82" s="173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</row>
    <row r="83" spans="2:38" x14ac:dyDescent="0.2">
      <c r="B83" s="173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</row>
    <row r="84" spans="2:38" x14ac:dyDescent="0.2">
      <c r="B84" s="173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</row>
    <row r="85" spans="2:38" x14ac:dyDescent="0.2">
      <c r="B85" s="173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</row>
    <row r="86" spans="2:38" x14ac:dyDescent="0.2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</row>
    <row r="87" spans="2:38" x14ac:dyDescent="0.2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</row>
    <row r="88" spans="2:38" x14ac:dyDescent="0.2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</row>
    <row r="89" spans="2:38" x14ac:dyDescent="0.2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</row>
    <row r="90" spans="2:38" x14ac:dyDescent="0.2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</row>
    <row r="91" spans="2:38" x14ac:dyDescent="0.2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</row>
    <row r="92" spans="2:38" x14ac:dyDescent="0.2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</row>
    <row r="93" spans="2:38" x14ac:dyDescent="0.2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</row>
    <row r="94" spans="2:38" x14ac:dyDescent="0.2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</row>
    <row r="95" spans="2:38" x14ac:dyDescent="0.2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</row>
    <row r="96" spans="2:38" x14ac:dyDescent="0.2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</row>
    <row r="97" spans="2:38" x14ac:dyDescent="0.2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</row>
    <row r="98" spans="2:38" x14ac:dyDescent="0.2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</row>
    <row r="99" spans="2:38" x14ac:dyDescent="0.2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</row>
    <row r="100" spans="2:38" x14ac:dyDescent="0.2">
      <c r="B100" s="173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  <c r="AK100" s="174"/>
      <c r="AL100" s="174"/>
    </row>
    <row r="101" spans="2:38" x14ac:dyDescent="0.2">
      <c r="B101" s="173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4"/>
      <c r="AL101" s="174"/>
    </row>
    <row r="102" spans="2:38" x14ac:dyDescent="0.2">
      <c r="B102" s="173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</row>
    <row r="103" spans="2:38" x14ac:dyDescent="0.2">
      <c r="B103" s="173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</row>
    <row r="104" spans="2:38" x14ac:dyDescent="0.2">
      <c r="B104" s="173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</row>
    <row r="105" spans="2:38" x14ac:dyDescent="0.2">
      <c r="B105" s="173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174"/>
      <c r="AI105" s="174"/>
      <c r="AJ105" s="174"/>
      <c r="AK105" s="174"/>
      <c r="AL105" s="174"/>
    </row>
    <row r="106" spans="2:38" x14ac:dyDescent="0.2">
      <c r="B106" s="173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</row>
    <row r="107" spans="2:38" x14ac:dyDescent="0.2">
      <c r="B107" s="173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</row>
    <row r="108" spans="2:38" x14ac:dyDescent="0.2">
      <c r="B108" s="173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</row>
    <row r="109" spans="2:38" x14ac:dyDescent="0.2">
      <c r="B109" s="173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</row>
    <row r="110" spans="2:38" x14ac:dyDescent="0.2">
      <c r="B110" s="173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</row>
    <row r="111" spans="2:38" x14ac:dyDescent="0.2">
      <c r="B111" s="173"/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4"/>
      <c r="AJ111" s="174"/>
      <c r="AK111" s="174"/>
      <c r="AL111" s="174"/>
    </row>
    <row r="112" spans="2:38" x14ac:dyDescent="0.2">
      <c r="B112" s="173"/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</row>
    <row r="113" spans="2:38" x14ac:dyDescent="0.2">
      <c r="B113" s="173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</row>
    <row r="114" spans="2:38" x14ac:dyDescent="0.2">
      <c r="B114" s="173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</row>
    <row r="115" spans="2:38" x14ac:dyDescent="0.2">
      <c r="B115" s="173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  <c r="AK115" s="174"/>
      <c r="AL115" s="174"/>
    </row>
    <row r="116" spans="2:38" x14ac:dyDescent="0.2">
      <c r="B116" s="173"/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174"/>
      <c r="AI116" s="174"/>
      <c r="AJ116" s="174"/>
      <c r="AK116" s="174"/>
      <c r="AL116" s="174"/>
    </row>
    <row r="117" spans="2:38" x14ac:dyDescent="0.2">
      <c r="B117" s="173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  <c r="AK117" s="174"/>
      <c r="AL117" s="174"/>
    </row>
    <row r="118" spans="2:38" x14ac:dyDescent="0.2">
      <c r="B118" s="173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174"/>
      <c r="AG118" s="174"/>
      <c r="AH118" s="174"/>
      <c r="AI118" s="174"/>
      <c r="AJ118" s="174"/>
      <c r="AK118" s="174"/>
      <c r="AL118" s="174"/>
    </row>
    <row r="119" spans="2:38" x14ac:dyDescent="0.2">
      <c r="B119" s="173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4"/>
      <c r="AF119" s="174"/>
      <c r="AG119" s="174"/>
      <c r="AH119" s="174"/>
      <c r="AI119" s="174"/>
      <c r="AJ119" s="174"/>
      <c r="AK119" s="174"/>
      <c r="AL119" s="174"/>
    </row>
    <row r="120" spans="2:38" x14ac:dyDescent="0.2">
      <c r="B120" s="173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74"/>
      <c r="AD120" s="174"/>
      <c r="AE120" s="174"/>
      <c r="AF120" s="174"/>
      <c r="AG120" s="174"/>
      <c r="AH120" s="174"/>
      <c r="AI120" s="174"/>
      <c r="AJ120" s="174"/>
      <c r="AK120" s="174"/>
      <c r="AL120" s="174"/>
    </row>
    <row r="121" spans="2:38" x14ac:dyDescent="0.2">
      <c r="B121" s="173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74"/>
      <c r="AD121" s="174"/>
      <c r="AE121" s="174"/>
      <c r="AF121" s="174"/>
      <c r="AG121" s="174"/>
      <c r="AH121" s="174"/>
      <c r="AI121" s="174"/>
      <c r="AJ121" s="174"/>
      <c r="AK121" s="174"/>
      <c r="AL121" s="174"/>
    </row>
    <row r="122" spans="2:38" x14ac:dyDescent="0.2">
      <c r="B122" s="173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74"/>
      <c r="AD122" s="174"/>
      <c r="AE122" s="174"/>
      <c r="AF122" s="174"/>
      <c r="AG122" s="174"/>
      <c r="AH122" s="174"/>
      <c r="AI122" s="174"/>
      <c r="AJ122" s="174"/>
      <c r="AK122" s="174"/>
      <c r="AL122" s="174"/>
    </row>
    <row r="123" spans="2:38" x14ac:dyDescent="0.2">
      <c r="B123" s="173"/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4"/>
      <c r="AD123" s="174"/>
      <c r="AE123" s="174"/>
      <c r="AF123" s="174"/>
      <c r="AG123" s="174"/>
      <c r="AH123" s="174"/>
      <c r="AI123" s="174"/>
      <c r="AJ123" s="174"/>
      <c r="AK123" s="174"/>
      <c r="AL123" s="174"/>
    </row>
    <row r="124" spans="2:38" x14ac:dyDescent="0.2">
      <c r="B124" s="173"/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  <c r="AE124" s="174"/>
      <c r="AF124" s="174"/>
      <c r="AG124" s="174"/>
      <c r="AH124" s="174"/>
      <c r="AI124" s="174"/>
      <c r="AJ124" s="174"/>
      <c r="AK124" s="174"/>
      <c r="AL124" s="174"/>
    </row>
    <row r="125" spans="2:38" x14ac:dyDescent="0.2">
      <c r="B125" s="173"/>
      <c r="C125" s="17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4"/>
      <c r="AE125" s="174"/>
      <c r="AF125" s="174"/>
      <c r="AG125" s="174"/>
      <c r="AH125" s="174"/>
      <c r="AI125" s="174"/>
      <c r="AJ125" s="174"/>
      <c r="AK125" s="174"/>
      <c r="AL125" s="174"/>
    </row>
    <row r="126" spans="2:38" x14ac:dyDescent="0.2">
      <c r="B126" s="173"/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</row>
    <row r="127" spans="2:38" x14ac:dyDescent="0.2">
      <c r="B127" s="173"/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</row>
    <row r="128" spans="2:38" x14ac:dyDescent="0.2">
      <c r="B128" s="173"/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</row>
    <row r="129" spans="2:38" x14ac:dyDescent="0.2">
      <c r="B129" s="173"/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174"/>
      <c r="AK129" s="174"/>
      <c r="AL129" s="174"/>
    </row>
    <row r="130" spans="2:38" x14ac:dyDescent="0.2">
      <c r="B130" s="173"/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</row>
    <row r="131" spans="2:38" x14ac:dyDescent="0.2">
      <c r="B131" s="173"/>
      <c r="C131" s="174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</row>
    <row r="132" spans="2:38" x14ac:dyDescent="0.2">
      <c r="B132" s="173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</row>
    <row r="133" spans="2:38" x14ac:dyDescent="0.2">
      <c r="B133" s="173"/>
      <c r="C133" s="174"/>
      <c r="D133" s="174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</row>
    <row r="134" spans="2:38" x14ac:dyDescent="0.2">
      <c r="B134" s="173"/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</row>
    <row r="135" spans="2:38" x14ac:dyDescent="0.2">
      <c r="B135" s="173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</row>
    <row r="136" spans="2:38" x14ac:dyDescent="0.2">
      <c r="B136" s="173"/>
      <c r="C136" s="174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  <c r="Y136" s="174"/>
      <c r="Z136" s="174"/>
      <c r="AA136" s="174"/>
      <c r="AB136" s="174"/>
      <c r="AC136" s="174"/>
      <c r="AD136" s="174"/>
      <c r="AE136" s="174"/>
      <c r="AF136" s="174"/>
      <c r="AG136" s="174"/>
      <c r="AH136" s="174"/>
      <c r="AI136" s="174"/>
      <c r="AJ136" s="174"/>
      <c r="AK136" s="174"/>
      <c r="AL136" s="174"/>
    </row>
    <row r="137" spans="2:38" x14ac:dyDescent="0.2">
      <c r="B137" s="173"/>
      <c r="C137" s="174"/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174"/>
      <c r="AI137" s="174"/>
      <c r="AJ137" s="174"/>
      <c r="AK137" s="174"/>
      <c r="AL137" s="174"/>
    </row>
    <row r="138" spans="2:38" x14ac:dyDescent="0.2">
      <c r="B138" s="173"/>
      <c r="C138" s="174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</row>
    <row r="139" spans="2:38" x14ac:dyDescent="0.2">
      <c r="B139" s="173"/>
      <c r="C139" s="174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  <c r="AB139" s="174"/>
      <c r="AC139" s="174"/>
      <c r="AD139" s="174"/>
      <c r="AE139" s="174"/>
      <c r="AF139" s="174"/>
      <c r="AG139" s="174"/>
      <c r="AH139" s="174"/>
      <c r="AI139" s="174"/>
      <c r="AJ139" s="174"/>
      <c r="AK139" s="174"/>
      <c r="AL139" s="174"/>
    </row>
    <row r="140" spans="2:38" x14ac:dyDescent="0.2">
      <c r="B140" s="173"/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  <c r="Y140" s="174"/>
      <c r="Z140" s="174"/>
      <c r="AA140" s="174"/>
      <c r="AB140" s="174"/>
      <c r="AC140" s="174"/>
      <c r="AD140" s="174"/>
      <c r="AE140" s="174"/>
      <c r="AF140" s="174"/>
      <c r="AG140" s="174"/>
      <c r="AH140" s="174"/>
      <c r="AI140" s="174"/>
      <c r="AJ140" s="174"/>
      <c r="AK140" s="174"/>
      <c r="AL140" s="174"/>
    </row>
    <row r="141" spans="2:38" x14ac:dyDescent="0.2">
      <c r="B141" s="173"/>
      <c r="C141" s="174"/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  <c r="AB141" s="174"/>
      <c r="AC141" s="174"/>
      <c r="AD141" s="174"/>
      <c r="AE141" s="174"/>
      <c r="AF141" s="174"/>
      <c r="AG141" s="174"/>
      <c r="AH141" s="174"/>
      <c r="AI141" s="174"/>
      <c r="AJ141" s="174"/>
      <c r="AK141" s="174"/>
      <c r="AL141" s="174"/>
    </row>
    <row r="142" spans="2:38" x14ac:dyDescent="0.2">
      <c r="B142" s="173"/>
      <c r="C142" s="174"/>
      <c r="D142" s="174"/>
      <c r="E142" s="174"/>
      <c r="F142" s="174"/>
      <c r="G142" s="174"/>
      <c r="H142" s="174"/>
      <c r="I142" s="174"/>
      <c r="J142" s="174"/>
      <c r="K142" s="174"/>
      <c r="L142" s="174"/>
      <c r="M142" s="174"/>
      <c r="N142" s="174"/>
      <c r="O142" s="174"/>
      <c r="P142" s="174"/>
      <c r="Q142" s="174"/>
      <c r="R142" s="174"/>
      <c r="S142" s="174"/>
      <c r="T142" s="174"/>
      <c r="U142" s="174"/>
      <c r="V142" s="174"/>
      <c r="W142" s="174"/>
      <c r="X142" s="174"/>
      <c r="Y142" s="174"/>
      <c r="Z142" s="174"/>
      <c r="AA142" s="174"/>
      <c r="AB142" s="174"/>
      <c r="AC142" s="174"/>
      <c r="AD142" s="174"/>
      <c r="AE142" s="174"/>
      <c r="AF142" s="174"/>
      <c r="AG142" s="174"/>
      <c r="AH142" s="174"/>
      <c r="AI142" s="174"/>
      <c r="AJ142" s="174"/>
      <c r="AK142" s="174"/>
      <c r="AL142" s="174"/>
    </row>
    <row r="143" spans="2:38" x14ac:dyDescent="0.2">
      <c r="B143" s="173"/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4"/>
      <c r="AI143" s="174"/>
      <c r="AJ143" s="174"/>
      <c r="AK143" s="174"/>
      <c r="AL143" s="174"/>
    </row>
    <row r="144" spans="2:38" x14ac:dyDescent="0.2">
      <c r="B144" s="173"/>
      <c r="C144" s="174"/>
      <c r="D144" s="174"/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</row>
    <row r="145" spans="2:38" x14ac:dyDescent="0.2">
      <c r="B145" s="173"/>
      <c r="C145" s="174"/>
      <c r="D145" s="174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  <c r="AE145" s="174"/>
      <c r="AF145" s="174"/>
      <c r="AG145" s="174"/>
      <c r="AH145" s="174"/>
      <c r="AI145" s="174"/>
      <c r="AJ145" s="174"/>
      <c r="AK145" s="174"/>
      <c r="AL145" s="174"/>
    </row>
    <row r="146" spans="2:38" x14ac:dyDescent="0.2">
      <c r="B146" s="173"/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</row>
    <row r="147" spans="2:38" x14ac:dyDescent="0.2">
      <c r="B147" s="173"/>
      <c r="C147" s="174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  <c r="AB147" s="174"/>
      <c r="AC147" s="174"/>
      <c r="AD147" s="174"/>
      <c r="AE147" s="174"/>
      <c r="AF147" s="174"/>
      <c r="AG147" s="174"/>
      <c r="AH147" s="174"/>
      <c r="AI147" s="174"/>
      <c r="AJ147" s="174"/>
      <c r="AK147" s="174"/>
      <c r="AL147" s="174"/>
    </row>
    <row r="148" spans="2:38" x14ac:dyDescent="0.2">
      <c r="B148" s="173"/>
      <c r="C148" s="174"/>
      <c r="D148" s="174"/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  <c r="Y148" s="174"/>
      <c r="Z148" s="174"/>
      <c r="AA148" s="174"/>
      <c r="AB148" s="174"/>
      <c r="AC148" s="174"/>
      <c r="AD148" s="174"/>
      <c r="AE148" s="174"/>
      <c r="AF148" s="174"/>
      <c r="AG148" s="174"/>
      <c r="AH148" s="174"/>
      <c r="AI148" s="174"/>
      <c r="AJ148" s="174"/>
      <c r="AK148" s="174"/>
      <c r="AL148" s="174"/>
    </row>
    <row r="149" spans="2:38" x14ac:dyDescent="0.2">
      <c r="B149" s="173"/>
      <c r="C149" s="174"/>
      <c r="D149" s="174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  <c r="Y149" s="174"/>
      <c r="Z149" s="174"/>
      <c r="AA149" s="174"/>
      <c r="AB149" s="174"/>
      <c r="AC149" s="174"/>
      <c r="AD149" s="174"/>
      <c r="AE149" s="174"/>
      <c r="AF149" s="174"/>
      <c r="AG149" s="174"/>
      <c r="AH149" s="174"/>
      <c r="AI149" s="174"/>
      <c r="AJ149" s="174"/>
      <c r="AK149" s="174"/>
      <c r="AL149" s="174"/>
    </row>
    <row r="150" spans="2:38" x14ac:dyDescent="0.2">
      <c r="B150" s="173"/>
      <c r="C150" s="174"/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  <c r="Y150" s="174"/>
      <c r="Z150" s="174"/>
      <c r="AA150" s="174"/>
      <c r="AB150" s="174"/>
      <c r="AC150" s="174"/>
      <c r="AD150" s="174"/>
      <c r="AE150" s="174"/>
      <c r="AF150" s="174"/>
      <c r="AG150" s="174"/>
      <c r="AH150" s="174"/>
      <c r="AI150" s="174"/>
      <c r="AJ150" s="174"/>
      <c r="AK150" s="174"/>
      <c r="AL150" s="174"/>
    </row>
    <row r="151" spans="2:38" x14ac:dyDescent="0.2">
      <c r="B151" s="173"/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4"/>
      <c r="T151" s="174"/>
      <c r="U151" s="174"/>
      <c r="V151" s="174"/>
      <c r="W151" s="174"/>
      <c r="X151" s="174"/>
      <c r="Y151" s="174"/>
      <c r="Z151" s="174"/>
      <c r="AA151" s="174"/>
      <c r="AB151" s="174"/>
      <c r="AC151" s="174"/>
      <c r="AD151" s="174"/>
      <c r="AE151" s="174"/>
      <c r="AF151" s="174"/>
      <c r="AG151" s="174"/>
      <c r="AH151" s="174"/>
      <c r="AI151" s="174"/>
      <c r="AJ151" s="174"/>
      <c r="AK151" s="174"/>
      <c r="AL151" s="174"/>
    </row>
    <row r="152" spans="2:38" x14ac:dyDescent="0.2">
      <c r="B152" s="173"/>
      <c r="C152" s="174"/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74"/>
      <c r="AC152" s="174"/>
      <c r="AD152" s="174"/>
      <c r="AE152" s="174"/>
      <c r="AF152" s="174"/>
      <c r="AG152" s="174"/>
      <c r="AH152" s="174"/>
      <c r="AI152" s="174"/>
      <c r="AJ152" s="174"/>
      <c r="AK152" s="174"/>
      <c r="AL152" s="174"/>
    </row>
    <row r="153" spans="2:38" x14ac:dyDescent="0.2">
      <c r="B153" s="173"/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  <c r="AB153" s="174"/>
      <c r="AC153" s="174"/>
      <c r="AD153" s="174"/>
      <c r="AE153" s="174"/>
      <c r="AF153" s="174"/>
      <c r="AG153" s="174"/>
      <c r="AH153" s="174"/>
      <c r="AI153" s="174"/>
      <c r="AJ153" s="174"/>
      <c r="AK153" s="174"/>
      <c r="AL153" s="174"/>
    </row>
    <row r="154" spans="2:38" x14ac:dyDescent="0.2">
      <c r="B154" s="173"/>
      <c r="C154" s="174"/>
      <c r="D154" s="174"/>
      <c r="E154" s="174"/>
      <c r="F154" s="174"/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  <c r="Y154" s="174"/>
      <c r="Z154" s="174"/>
      <c r="AA154" s="174"/>
      <c r="AB154" s="174"/>
      <c r="AC154" s="174"/>
      <c r="AD154" s="174"/>
      <c r="AE154" s="174"/>
      <c r="AF154" s="174"/>
      <c r="AG154" s="174"/>
      <c r="AH154" s="174"/>
      <c r="AI154" s="174"/>
      <c r="AJ154" s="174"/>
      <c r="AK154" s="174"/>
      <c r="AL154" s="174"/>
    </row>
    <row r="155" spans="2:38" x14ac:dyDescent="0.2">
      <c r="B155" s="173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D155" s="174"/>
      <c r="AE155" s="174"/>
      <c r="AF155" s="174"/>
      <c r="AG155" s="174"/>
      <c r="AH155" s="174"/>
      <c r="AI155" s="174"/>
      <c r="AJ155" s="174"/>
      <c r="AK155" s="174"/>
      <c r="AL155" s="174"/>
    </row>
    <row r="156" spans="2:38" x14ac:dyDescent="0.2">
      <c r="B156" s="173"/>
      <c r="C156" s="174"/>
      <c r="D156" s="174"/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4"/>
      <c r="U156" s="174"/>
      <c r="V156" s="174"/>
      <c r="W156" s="174"/>
      <c r="X156" s="174"/>
      <c r="Y156" s="174"/>
      <c r="Z156" s="174"/>
      <c r="AA156" s="174"/>
      <c r="AB156" s="174"/>
      <c r="AC156" s="174"/>
      <c r="AD156" s="174"/>
      <c r="AE156" s="174"/>
      <c r="AF156" s="174"/>
      <c r="AG156" s="174"/>
      <c r="AH156" s="174"/>
      <c r="AI156" s="174"/>
      <c r="AJ156" s="174"/>
      <c r="AK156" s="174"/>
      <c r="AL156" s="174"/>
    </row>
    <row r="157" spans="2:38" x14ac:dyDescent="0.2">
      <c r="B157" s="173"/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74"/>
      <c r="T157" s="174"/>
      <c r="U157" s="174"/>
      <c r="V157" s="174"/>
      <c r="W157" s="174"/>
      <c r="X157" s="174"/>
      <c r="Y157" s="174"/>
      <c r="Z157" s="174"/>
      <c r="AA157" s="174"/>
      <c r="AB157" s="174"/>
      <c r="AC157" s="174"/>
      <c r="AD157" s="174"/>
      <c r="AE157" s="174"/>
      <c r="AF157" s="174"/>
      <c r="AG157" s="174"/>
      <c r="AH157" s="174"/>
      <c r="AI157" s="174"/>
      <c r="AJ157" s="174"/>
      <c r="AK157" s="174"/>
      <c r="AL157" s="174"/>
    </row>
    <row r="158" spans="2:38" x14ac:dyDescent="0.2">
      <c r="B158" s="173"/>
      <c r="C158" s="174"/>
      <c r="D158" s="174"/>
      <c r="E158" s="174"/>
      <c r="F158" s="174"/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4"/>
      <c r="U158" s="174"/>
      <c r="V158" s="174"/>
      <c r="W158" s="174"/>
      <c r="X158" s="174"/>
      <c r="Y158" s="174"/>
      <c r="Z158" s="174"/>
      <c r="AA158" s="174"/>
      <c r="AB158" s="174"/>
      <c r="AC158" s="174"/>
      <c r="AD158" s="174"/>
      <c r="AE158" s="174"/>
      <c r="AF158" s="174"/>
      <c r="AG158" s="174"/>
      <c r="AH158" s="174"/>
      <c r="AI158" s="174"/>
      <c r="AJ158" s="174"/>
      <c r="AK158" s="174"/>
      <c r="AL158" s="174"/>
    </row>
    <row r="159" spans="2:38" x14ac:dyDescent="0.2">
      <c r="B159" s="173"/>
      <c r="C159" s="174"/>
      <c r="D159" s="174"/>
      <c r="E159" s="174"/>
      <c r="F159" s="174"/>
      <c r="G159" s="174"/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  <c r="R159" s="174"/>
      <c r="S159" s="174"/>
      <c r="T159" s="174"/>
      <c r="U159" s="174"/>
      <c r="V159" s="174"/>
      <c r="W159" s="174"/>
      <c r="X159" s="174"/>
      <c r="Y159" s="174"/>
      <c r="Z159" s="174"/>
      <c r="AA159" s="174"/>
      <c r="AB159" s="174"/>
      <c r="AC159" s="174"/>
      <c r="AD159" s="174"/>
      <c r="AE159" s="174"/>
      <c r="AF159" s="174"/>
      <c r="AG159" s="174"/>
      <c r="AH159" s="174"/>
      <c r="AI159" s="174"/>
      <c r="AJ159" s="174"/>
      <c r="AK159" s="174"/>
      <c r="AL159" s="174"/>
    </row>
    <row r="160" spans="2:38" x14ac:dyDescent="0.2">
      <c r="B160" s="173"/>
      <c r="C160" s="174"/>
      <c r="D160" s="174"/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4"/>
      <c r="U160" s="174"/>
      <c r="V160" s="174"/>
      <c r="W160" s="174"/>
      <c r="X160" s="174"/>
      <c r="Y160" s="174"/>
      <c r="Z160" s="174"/>
      <c r="AA160" s="174"/>
      <c r="AB160" s="174"/>
      <c r="AC160" s="174"/>
      <c r="AD160" s="174"/>
      <c r="AE160" s="174"/>
      <c r="AF160" s="174"/>
      <c r="AG160" s="174"/>
      <c r="AH160" s="174"/>
      <c r="AI160" s="174"/>
      <c r="AJ160" s="174"/>
      <c r="AK160" s="174"/>
      <c r="AL160" s="174"/>
    </row>
    <row r="161" spans="2:38" x14ac:dyDescent="0.2">
      <c r="B161" s="173"/>
      <c r="C161" s="174"/>
      <c r="D161" s="174"/>
      <c r="E161" s="174"/>
      <c r="F161" s="174"/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  <c r="S161" s="174"/>
      <c r="T161" s="174"/>
      <c r="U161" s="174"/>
      <c r="V161" s="174"/>
      <c r="W161" s="174"/>
      <c r="X161" s="174"/>
      <c r="Y161" s="174"/>
      <c r="Z161" s="174"/>
      <c r="AA161" s="174"/>
      <c r="AB161" s="174"/>
      <c r="AC161" s="174"/>
      <c r="AD161" s="174"/>
      <c r="AE161" s="174"/>
      <c r="AF161" s="174"/>
      <c r="AG161" s="174"/>
      <c r="AH161" s="174"/>
      <c r="AI161" s="174"/>
      <c r="AJ161" s="174"/>
      <c r="AK161" s="174"/>
      <c r="AL161" s="174"/>
    </row>
    <row r="162" spans="2:38" x14ac:dyDescent="0.2">
      <c r="B162" s="173"/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4"/>
      <c r="U162" s="174"/>
      <c r="V162" s="174"/>
      <c r="W162" s="174"/>
      <c r="X162" s="174"/>
      <c r="Y162" s="174"/>
      <c r="Z162" s="174"/>
      <c r="AA162" s="174"/>
      <c r="AB162" s="174"/>
      <c r="AC162" s="174"/>
      <c r="AD162" s="174"/>
      <c r="AE162" s="174"/>
      <c r="AF162" s="174"/>
      <c r="AG162" s="174"/>
      <c r="AH162" s="174"/>
      <c r="AI162" s="174"/>
      <c r="AJ162" s="174"/>
      <c r="AK162" s="174"/>
      <c r="AL162" s="174"/>
    </row>
    <row r="163" spans="2:38" x14ac:dyDescent="0.2">
      <c r="B163" s="173"/>
      <c r="C163" s="174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  <c r="S163" s="174"/>
      <c r="T163" s="174"/>
      <c r="U163" s="174"/>
      <c r="V163" s="174"/>
      <c r="W163" s="174"/>
      <c r="X163" s="174"/>
      <c r="Y163" s="174"/>
      <c r="Z163" s="174"/>
      <c r="AA163" s="174"/>
      <c r="AB163" s="174"/>
      <c r="AC163" s="174"/>
      <c r="AD163" s="174"/>
      <c r="AE163" s="174"/>
      <c r="AF163" s="174"/>
      <c r="AG163" s="174"/>
      <c r="AH163" s="174"/>
      <c r="AI163" s="174"/>
      <c r="AJ163" s="174"/>
      <c r="AK163" s="174"/>
      <c r="AL163" s="174"/>
    </row>
    <row r="164" spans="2:38" x14ac:dyDescent="0.2">
      <c r="B164" s="173"/>
      <c r="C164" s="174"/>
      <c r="D164" s="174"/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174"/>
      <c r="S164" s="174"/>
      <c r="T164" s="174"/>
      <c r="U164" s="174"/>
      <c r="V164" s="174"/>
      <c r="W164" s="174"/>
      <c r="X164" s="174"/>
      <c r="Y164" s="174"/>
      <c r="Z164" s="174"/>
      <c r="AA164" s="174"/>
      <c r="AB164" s="174"/>
      <c r="AC164" s="174"/>
      <c r="AD164" s="174"/>
      <c r="AE164" s="174"/>
      <c r="AF164" s="174"/>
      <c r="AG164" s="174"/>
      <c r="AH164" s="174"/>
      <c r="AI164" s="174"/>
      <c r="AJ164" s="174"/>
      <c r="AK164" s="174"/>
      <c r="AL164" s="174"/>
    </row>
    <row r="165" spans="2:38" x14ac:dyDescent="0.2">
      <c r="B165" s="173"/>
      <c r="C165" s="174"/>
      <c r="D165" s="174"/>
      <c r="E165" s="174"/>
      <c r="F165" s="174"/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4"/>
      <c r="T165" s="174"/>
      <c r="U165" s="174"/>
      <c r="V165" s="174"/>
      <c r="W165" s="174"/>
      <c r="X165" s="174"/>
      <c r="Y165" s="174"/>
      <c r="Z165" s="174"/>
      <c r="AA165" s="174"/>
      <c r="AB165" s="174"/>
      <c r="AC165" s="174"/>
      <c r="AD165" s="174"/>
      <c r="AE165" s="174"/>
      <c r="AF165" s="174"/>
      <c r="AG165" s="174"/>
      <c r="AH165" s="174"/>
      <c r="AI165" s="174"/>
      <c r="AJ165" s="174"/>
      <c r="AK165" s="174"/>
      <c r="AL165" s="174"/>
    </row>
    <row r="166" spans="2:38" x14ac:dyDescent="0.2">
      <c r="B166" s="173"/>
      <c r="C166" s="174"/>
      <c r="D166" s="174"/>
      <c r="E166" s="174"/>
      <c r="F166" s="174"/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  <c r="Y166" s="174"/>
      <c r="Z166" s="174"/>
      <c r="AA166" s="174"/>
      <c r="AB166" s="174"/>
      <c r="AC166" s="174"/>
      <c r="AD166" s="174"/>
      <c r="AE166" s="174"/>
      <c r="AF166" s="174"/>
      <c r="AG166" s="174"/>
      <c r="AH166" s="174"/>
      <c r="AI166" s="174"/>
      <c r="AJ166" s="174"/>
      <c r="AK166" s="174"/>
      <c r="AL166" s="174"/>
    </row>
    <row r="167" spans="2:38" x14ac:dyDescent="0.2">
      <c r="B167" s="173"/>
      <c r="C167" s="174"/>
      <c r="D167" s="174"/>
      <c r="E167" s="174"/>
      <c r="F167" s="174"/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  <c r="AB167" s="174"/>
      <c r="AC167" s="174"/>
      <c r="AD167" s="174"/>
      <c r="AE167" s="174"/>
      <c r="AF167" s="174"/>
      <c r="AG167" s="174"/>
      <c r="AH167" s="174"/>
      <c r="AI167" s="174"/>
      <c r="AJ167" s="174"/>
      <c r="AK167" s="174"/>
      <c r="AL167" s="174"/>
    </row>
    <row r="168" spans="2:38" x14ac:dyDescent="0.2">
      <c r="B168" s="173"/>
      <c r="C168" s="174"/>
      <c r="D168" s="174"/>
      <c r="E168" s="174"/>
      <c r="F168" s="174"/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4"/>
      <c r="S168" s="174"/>
      <c r="T168" s="174"/>
      <c r="U168" s="174"/>
      <c r="V168" s="174"/>
      <c r="W168" s="174"/>
      <c r="X168" s="174"/>
      <c r="Y168" s="174"/>
      <c r="Z168" s="174"/>
      <c r="AA168" s="174"/>
      <c r="AB168" s="174"/>
      <c r="AC168" s="174"/>
      <c r="AD168" s="174"/>
      <c r="AE168" s="174"/>
      <c r="AF168" s="174"/>
      <c r="AG168" s="174"/>
      <c r="AH168" s="174"/>
      <c r="AI168" s="174"/>
      <c r="AJ168" s="174"/>
      <c r="AK168" s="174"/>
      <c r="AL168" s="174"/>
    </row>
    <row r="169" spans="2:38" x14ac:dyDescent="0.2">
      <c r="B169" s="173"/>
      <c r="C169" s="174"/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  <c r="Y169" s="174"/>
      <c r="Z169" s="174"/>
      <c r="AA169" s="174"/>
      <c r="AB169" s="174"/>
      <c r="AC169" s="174"/>
      <c r="AD169" s="174"/>
      <c r="AE169" s="174"/>
      <c r="AF169" s="174"/>
      <c r="AG169" s="174"/>
      <c r="AH169" s="174"/>
      <c r="AI169" s="174"/>
      <c r="AJ169" s="174"/>
      <c r="AK169" s="174"/>
      <c r="AL169" s="174"/>
    </row>
    <row r="170" spans="2:38" x14ac:dyDescent="0.2">
      <c r="B170" s="173"/>
      <c r="C170" s="174"/>
      <c r="D170" s="174"/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  <c r="Y170" s="174"/>
      <c r="Z170" s="174"/>
      <c r="AA170" s="174"/>
      <c r="AB170" s="174"/>
      <c r="AC170" s="174"/>
      <c r="AD170" s="174"/>
      <c r="AE170" s="174"/>
      <c r="AF170" s="174"/>
      <c r="AG170" s="174"/>
      <c r="AH170" s="174"/>
      <c r="AI170" s="174"/>
      <c r="AJ170" s="174"/>
      <c r="AK170" s="174"/>
      <c r="AL170" s="174"/>
    </row>
    <row r="171" spans="2:38" x14ac:dyDescent="0.2">
      <c r="B171" s="173"/>
      <c r="C171" s="174"/>
      <c r="D171" s="174"/>
      <c r="E171" s="174"/>
      <c r="F171" s="174"/>
      <c r="G171" s="174"/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  <c r="Y171" s="174"/>
      <c r="Z171" s="174"/>
      <c r="AA171" s="174"/>
      <c r="AB171" s="174"/>
      <c r="AC171" s="174"/>
      <c r="AD171" s="174"/>
      <c r="AE171" s="174"/>
      <c r="AF171" s="174"/>
      <c r="AG171" s="174"/>
      <c r="AH171" s="174"/>
      <c r="AI171" s="174"/>
      <c r="AJ171" s="174"/>
      <c r="AK171" s="174"/>
      <c r="AL171" s="174"/>
    </row>
    <row r="172" spans="2:38" x14ac:dyDescent="0.2">
      <c r="B172" s="173"/>
      <c r="C172" s="174"/>
      <c r="D172" s="174"/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  <c r="Y172" s="174"/>
      <c r="Z172" s="174"/>
      <c r="AA172" s="174"/>
      <c r="AB172" s="174"/>
      <c r="AC172" s="174"/>
      <c r="AD172" s="174"/>
      <c r="AE172" s="174"/>
      <c r="AF172" s="174"/>
      <c r="AG172" s="174"/>
      <c r="AH172" s="174"/>
      <c r="AI172" s="174"/>
      <c r="AJ172" s="174"/>
      <c r="AK172" s="174"/>
      <c r="AL172" s="174"/>
    </row>
    <row r="173" spans="2:38" x14ac:dyDescent="0.2">
      <c r="B173" s="173"/>
      <c r="C173" s="174"/>
      <c r="D173" s="174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174"/>
    </row>
    <row r="174" spans="2:38" x14ac:dyDescent="0.2">
      <c r="B174" s="173"/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74"/>
      <c r="AE174" s="174"/>
      <c r="AF174" s="174"/>
      <c r="AG174" s="174"/>
      <c r="AH174" s="174"/>
      <c r="AI174" s="174"/>
      <c r="AJ174" s="174"/>
      <c r="AK174" s="174"/>
      <c r="AL174" s="174"/>
    </row>
    <row r="175" spans="2:38" x14ac:dyDescent="0.2">
      <c r="B175" s="173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  <c r="Y175" s="174"/>
      <c r="Z175" s="174"/>
      <c r="AA175" s="174"/>
      <c r="AB175" s="174"/>
      <c r="AC175" s="174"/>
      <c r="AD175" s="174"/>
      <c r="AE175" s="174"/>
      <c r="AF175" s="174"/>
      <c r="AG175" s="174"/>
      <c r="AH175" s="174"/>
      <c r="AI175" s="174"/>
      <c r="AJ175" s="174"/>
      <c r="AK175" s="174"/>
      <c r="AL175" s="174"/>
    </row>
    <row r="176" spans="2:38" x14ac:dyDescent="0.2">
      <c r="B176" s="173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  <c r="Z176" s="174"/>
      <c r="AA176" s="174"/>
      <c r="AB176" s="174"/>
      <c r="AC176" s="174"/>
      <c r="AD176" s="174"/>
      <c r="AE176" s="174"/>
      <c r="AF176" s="174"/>
      <c r="AG176" s="174"/>
      <c r="AH176" s="174"/>
      <c r="AI176" s="174"/>
      <c r="AJ176" s="174"/>
      <c r="AK176" s="174"/>
      <c r="AL176" s="174"/>
    </row>
    <row r="177" spans="2:38" x14ac:dyDescent="0.2">
      <c r="B177" s="173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  <c r="AB177" s="174"/>
      <c r="AC177" s="174"/>
      <c r="AD177" s="174"/>
      <c r="AE177" s="174"/>
      <c r="AF177" s="174"/>
      <c r="AG177" s="174"/>
      <c r="AH177" s="174"/>
      <c r="AI177" s="174"/>
      <c r="AJ177" s="174"/>
      <c r="AK177" s="174"/>
      <c r="AL177" s="174"/>
    </row>
    <row r="178" spans="2:38" x14ac:dyDescent="0.2">
      <c r="B178" s="173"/>
      <c r="C178" s="174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  <c r="AE178" s="174"/>
      <c r="AF178" s="174"/>
      <c r="AG178" s="174"/>
      <c r="AH178" s="174"/>
      <c r="AI178" s="174"/>
      <c r="AJ178" s="174"/>
      <c r="AK178" s="174"/>
      <c r="AL178" s="174"/>
    </row>
    <row r="179" spans="2:38" x14ac:dyDescent="0.2">
      <c r="B179" s="173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174"/>
    </row>
    <row r="180" spans="2:38" x14ac:dyDescent="0.2">
      <c r="B180" s="173"/>
      <c r="C180" s="174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74"/>
      <c r="AF180" s="174"/>
      <c r="AG180" s="174"/>
      <c r="AH180" s="174"/>
      <c r="AI180" s="174"/>
      <c r="AJ180" s="174"/>
      <c r="AK180" s="174"/>
      <c r="AL180" s="174"/>
    </row>
    <row r="181" spans="2:38" x14ac:dyDescent="0.2">
      <c r="B181" s="173"/>
      <c r="C181" s="174"/>
      <c r="D181" s="174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  <c r="AE181" s="174"/>
      <c r="AF181" s="174"/>
      <c r="AG181" s="174"/>
      <c r="AH181" s="174"/>
      <c r="AI181" s="174"/>
      <c r="AJ181" s="174"/>
      <c r="AK181" s="174"/>
      <c r="AL181" s="174"/>
    </row>
    <row r="182" spans="2:38" x14ac:dyDescent="0.2">
      <c r="B182" s="173"/>
      <c r="C182" s="174"/>
      <c r="D182" s="174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74"/>
      <c r="AH182" s="174"/>
      <c r="AI182" s="174"/>
      <c r="AJ182" s="174"/>
      <c r="AK182" s="174"/>
      <c r="AL182" s="174"/>
    </row>
    <row r="183" spans="2:38" x14ac:dyDescent="0.2">
      <c r="B183" s="173"/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  <c r="AE183" s="174"/>
      <c r="AF183" s="174"/>
      <c r="AG183" s="174"/>
      <c r="AH183" s="174"/>
      <c r="AI183" s="174"/>
      <c r="AJ183" s="174"/>
      <c r="AK183" s="174"/>
      <c r="AL183" s="174"/>
    </row>
    <row r="184" spans="2:38" x14ac:dyDescent="0.2">
      <c r="B184" s="173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174"/>
    </row>
    <row r="185" spans="2:38" x14ac:dyDescent="0.2">
      <c r="B185" s="173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D185" s="174"/>
      <c r="AE185" s="174"/>
      <c r="AF185" s="174"/>
      <c r="AG185" s="174"/>
      <c r="AH185" s="174"/>
      <c r="AI185" s="174"/>
      <c r="AJ185" s="174"/>
      <c r="AK185" s="174"/>
      <c r="AL185" s="174"/>
    </row>
    <row r="186" spans="2:38" x14ac:dyDescent="0.2">
      <c r="B186" s="173"/>
      <c r="C186" s="174"/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  <c r="AE186" s="174"/>
      <c r="AF186" s="174"/>
      <c r="AG186" s="174"/>
      <c r="AH186" s="174"/>
      <c r="AI186" s="174"/>
      <c r="AJ186" s="174"/>
      <c r="AK186" s="174"/>
      <c r="AL186" s="174"/>
    </row>
    <row r="187" spans="2:38" x14ac:dyDescent="0.2">
      <c r="B187" s="173"/>
      <c r="C187" s="174"/>
      <c r="D187" s="174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  <c r="AE187" s="174"/>
      <c r="AF187" s="174"/>
      <c r="AG187" s="174"/>
      <c r="AH187" s="174"/>
      <c r="AI187" s="174"/>
      <c r="AJ187" s="174"/>
      <c r="AK187" s="174"/>
      <c r="AL187" s="174"/>
    </row>
    <row r="188" spans="2:38" x14ac:dyDescent="0.2">
      <c r="B188" s="173"/>
      <c r="C188" s="174"/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74"/>
      <c r="AD188" s="174"/>
      <c r="AE188" s="174"/>
      <c r="AF188" s="174"/>
      <c r="AG188" s="174"/>
      <c r="AH188" s="174"/>
      <c r="AI188" s="174"/>
      <c r="AJ188" s="174"/>
      <c r="AK188" s="174"/>
      <c r="AL188" s="174"/>
    </row>
    <row r="189" spans="2:38" x14ac:dyDescent="0.2">
      <c r="B189" s="173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74"/>
      <c r="AD189" s="174"/>
      <c r="AE189" s="174"/>
      <c r="AF189" s="174"/>
      <c r="AG189" s="174"/>
      <c r="AH189" s="174"/>
      <c r="AI189" s="174"/>
      <c r="AJ189" s="174"/>
      <c r="AK189" s="174"/>
      <c r="AL189" s="174"/>
    </row>
    <row r="190" spans="2:38" x14ac:dyDescent="0.2">
      <c r="B190" s="173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  <c r="AB190" s="174"/>
      <c r="AC190" s="174"/>
      <c r="AD190" s="174"/>
      <c r="AE190" s="174"/>
      <c r="AF190" s="174"/>
      <c r="AG190" s="174"/>
      <c r="AH190" s="174"/>
      <c r="AI190" s="174"/>
      <c r="AJ190" s="174"/>
      <c r="AK190" s="174"/>
      <c r="AL190" s="174"/>
    </row>
    <row r="191" spans="2:38" x14ac:dyDescent="0.2">
      <c r="B191" s="173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  <c r="AB191" s="174"/>
      <c r="AC191" s="174"/>
      <c r="AD191" s="174"/>
      <c r="AE191" s="174"/>
      <c r="AF191" s="174"/>
      <c r="AG191" s="174"/>
      <c r="AH191" s="174"/>
      <c r="AI191" s="174"/>
      <c r="AJ191" s="174"/>
      <c r="AK191" s="174"/>
      <c r="AL191" s="174"/>
    </row>
    <row r="192" spans="2:38" x14ac:dyDescent="0.2">
      <c r="B192" s="173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  <c r="AB192" s="174"/>
      <c r="AC192" s="174"/>
      <c r="AD192" s="174"/>
      <c r="AE192" s="174"/>
      <c r="AF192" s="174"/>
      <c r="AG192" s="174"/>
      <c r="AH192" s="174"/>
      <c r="AI192" s="174"/>
      <c r="AJ192" s="174"/>
      <c r="AK192" s="174"/>
      <c r="AL192" s="174"/>
    </row>
    <row r="193" spans="2:38" x14ac:dyDescent="0.2">
      <c r="B193" s="173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  <c r="AB193" s="174"/>
      <c r="AC193" s="174"/>
      <c r="AD193" s="174"/>
      <c r="AE193" s="174"/>
      <c r="AF193" s="174"/>
      <c r="AG193" s="174"/>
      <c r="AH193" s="174"/>
      <c r="AI193" s="174"/>
      <c r="AJ193" s="174"/>
      <c r="AK193" s="174"/>
      <c r="AL193" s="174"/>
    </row>
    <row r="194" spans="2:38" x14ac:dyDescent="0.2">
      <c r="B194" s="173"/>
      <c r="C194" s="174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AA194" s="174"/>
      <c r="AB194" s="174"/>
      <c r="AC194" s="174"/>
      <c r="AD194" s="174"/>
      <c r="AE194" s="174"/>
      <c r="AF194" s="174"/>
      <c r="AG194" s="174"/>
      <c r="AH194" s="174"/>
      <c r="AI194" s="174"/>
      <c r="AJ194" s="174"/>
      <c r="AK194" s="174"/>
      <c r="AL194" s="174"/>
    </row>
    <row r="195" spans="2:38" x14ac:dyDescent="0.2">
      <c r="B195" s="173"/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  <c r="AB195" s="174"/>
      <c r="AC195" s="174"/>
      <c r="AD195" s="174"/>
      <c r="AE195" s="174"/>
      <c r="AF195" s="174"/>
      <c r="AG195" s="174"/>
      <c r="AH195" s="174"/>
      <c r="AI195" s="174"/>
      <c r="AJ195" s="174"/>
      <c r="AK195" s="174"/>
      <c r="AL195" s="174"/>
    </row>
    <row r="196" spans="2:38" x14ac:dyDescent="0.2">
      <c r="B196" s="173"/>
      <c r="C196" s="174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  <c r="AB196" s="174"/>
      <c r="AC196" s="174"/>
      <c r="AD196" s="174"/>
      <c r="AE196" s="174"/>
      <c r="AF196" s="174"/>
      <c r="AG196" s="174"/>
      <c r="AH196" s="174"/>
      <c r="AI196" s="174"/>
      <c r="AJ196" s="174"/>
      <c r="AK196" s="174"/>
      <c r="AL196" s="174"/>
    </row>
    <row r="197" spans="2:38" x14ac:dyDescent="0.2">
      <c r="B197" s="173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74"/>
      <c r="AC197" s="174"/>
      <c r="AD197" s="174"/>
      <c r="AE197" s="174"/>
      <c r="AF197" s="174"/>
      <c r="AG197" s="174"/>
      <c r="AH197" s="174"/>
      <c r="AI197" s="174"/>
      <c r="AJ197" s="174"/>
      <c r="AK197" s="174"/>
      <c r="AL197" s="174"/>
    </row>
    <row r="198" spans="2:38" x14ac:dyDescent="0.2">
      <c r="B198" s="173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A198" s="174"/>
      <c r="AB198" s="174"/>
      <c r="AC198" s="174"/>
      <c r="AD198" s="174"/>
      <c r="AE198" s="174"/>
      <c r="AF198" s="174"/>
      <c r="AG198" s="174"/>
      <c r="AH198" s="174"/>
      <c r="AI198" s="174"/>
      <c r="AJ198" s="174"/>
      <c r="AK198" s="174"/>
      <c r="AL198" s="174"/>
    </row>
    <row r="199" spans="2:38" x14ac:dyDescent="0.2">
      <c r="B199" s="173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D199" s="174"/>
      <c r="AE199" s="174"/>
      <c r="AF199" s="174"/>
      <c r="AG199" s="174"/>
      <c r="AH199" s="174"/>
      <c r="AI199" s="174"/>
      <c r="AJ199" s="174"/>
      <c r="AK199" s="174"/>
      <c r="AL199" s="174"/>
    </row>
    <row r="200" spans="2:38" x14ac:dyDescent="0.2">
      <c r="B200" s="173"/>
      <c r="C200" s="174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AA200" s="174"/>
      <c r="AB200" s="174"/>
      <c r="AC200" s="174"/>
      <c r="AD200" s="174"/>
      <c r="AE200" s="174"/>
      <c r="AF200" s="174"/>
      <c r="AG200" s="174"/>
      <c r="AH200" s="174"/>
      <c r="AI200" s="174"/>
      <c r="AJ200" s="174"/>
      <c r="AK200" s="174"/>
      <c r="AL200" s="174"/>
    </row>
    <row r="201" spans="2:38" x14ac:dyDescent="0.2">
      <c r="B201" s="173"/>
      <c r="C201" s="174"/>
      <c r="D201" s="174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AA201" s="174"/>
      <c r="AB201" s="174"/>
      <c r="AC201" s="174"/>
      <c r="AD201" s="174"/>
      <c r="AE201" s="174"/>
      <c r="AF201" s="174"/>
      <c r="AG201" s="174"/>
      <c r="AH201" s="174"/>
      <c r="AI201" s="174"/>
      <c r="AJ201" s="174"/>
      <c r="AK201" s="174"/>
      <c r="AL201" s="174"/>
    </row>
    <row r="202" spans="2:38" x14ac:dyDescent="0.2">
      <c r="B202" s="173"/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74"/>
      <c r="AC202" s="174"/>
      <c r="AD202" s="174"/>
      <c r="AE202" s="174"/>
      <c r="AF202" s="174"/>
      <c r="AG202" s="174"/>
      <c r="AH202" s="174"/>
      <c r="AI202" s="174"/>
      <c r="AJ202" s="174"/>
      <c r="AK202" s="174"/>
      <c r="AL202" s="174"/>
    </row>
    <row r="203" spans="2:38" x14ac:dyDescent="0.2">
      <c r="B203" s="173"/>
      <c r="C203" s="174"/>
      <c r="D203" s="174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  <c r="AB203" s="174"/>
      <c r="AC203" s="174"/>
      <c r="AD203" s="174"/>
      <c r="AE203" s="174"/>
      <c r="AF203" s="174"/>
      <c r="AG203" s="174"/>
      <c r="AH203" s="174"/>
      <c r="AI203" s="174"/>
      <c r="AJ203" s="174"/>
      <c r="AK203" s="174"/>
      <c r="AL203" s="174"/>
    </row>
    <row r="204" spans="2:38" x14ac:dyDescent="0.2">
      <c r="B204" s="173"/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  <c r="AE204" s="174"/>
      <c r="AF204" s="174"/>
      <c r="AG204" s="174"/>
      <c r="AH204" s="174"/>
      <c r="AI204" s="174"/>
      <c r="AJ204" s="174"/>
      <c r="AK204" s="174"/>
      <c r="AL204" s="174"/>
    </row>
    <row r="205" spans="2:38" x14ac:dyDescent="0.2">
      <c r="B205" s="173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  <c r="AB205" s="174"/>
      <c r="AC205" s="174"/>
      <c r="AD205" s="174"/>
      <c r="AE205" s="174"/>
      <c r="AF205" s="174"/>
      <c r="AG205" s="174"/>
      <c r="AH205" s="174"/>
      <c r="AI205" s="174"/>
      <c r="AJ205" s="174"/>
      <c r="AK205" s="174"/>
      <c r="AL205" s="174"/>
    </row>
    <row r="206" spans="2:38" x14ac:dyDescent="0.2">
      <c r="B206" s="173"/>
      <c r="C206" s="174"/>
      <c r="D206" s="174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  <c r="AB206" s="174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</row>
    <row r="207" spans="2:38" x14ac:dyDescent="0.2">
      <c r="B207" s="173"/>
      <c r="C207" s="174"/>
      <c r="D207" s="174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AA207" s="174"/>
      <c r="AB207" s="174"/>
      <c r="AC207" s="174"/>
      <c r="AD207" s="174"/>
      <c r="AE207" s="174"/>
      <c r="AF207" s="174"/>
      <c r="AG207" s="174"/>
      <c r="AH207" s="174"/>
      <c r="AI207" s="174"/>
      <c r="AJ207" s="174"/>
      <c r="AK207" s="174"/>
      <c r="AL207" s="174"/>
    </row>
    <row r="208" spans="2:38" x14ac:dyDescent="0.2">
      <c r="B208" s="173"/>
      <c r="C208" s="174"/>
      <c r="D208" s="174"/>
      <c r="E208" s="174"/>
      <c r="F208" s="174"/>
      <c r="G208" s="174"/>
      <c r="H208" s="174"/>
      <c r="I208" s="174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AA208" s="174"/>
      <c r="AB208" s="174"/>
      <c r="AC208" s="174"/>
      <c r="AD208" s="174"/>
      <c r="AE208" s="174"/>
      <c r="AF208" s="174"/>
      <c r="AG208" s="174"/>
      <c r="AH208" s="174"/>
      <c r="AI208" s="174"/>
      <c r="AJ208" s="174"/>
      <c r="AK208" s="174"/>
      <c r="AL208" s="174"/>
    </row>
    <row r="209" spans="2:38" x14ac:dyDescent="0.2">
      <c r="B209" s="173"/>
      <c r="C209" s="174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AA209" s="174"/>
      <c r="AB209" s="174"/>
      <c r="AC209" s="174"/>
      <c r="AD209" s="174"/>
      <c r="AE209" s="174"/>
      <c r="AF209" s="174"/>
      <c r="AG209" s="174"/>
      <c r="AH209" s="174"/>
      <c r="AI209" s="174"/>
      <c r="AJ209" s="174"/>
      <c r="AK209" s="174"/>
      <c r="AL209" s="174"/>
    </row>
    <row r="210" spans="2:38" x14ac:dyDescent="0.2">
      <c r="B210" s="173"/>
      <c r="C210" s="174"/>
      <c r="D210" s="174"/>
      <c r="E210" s="174"/>
      <c r="F210" s="174"/>
      <c r="G210" s="174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  <c r="AB210" s="174"/>
      <c r="AC210" s="174"/>
      <c r="AD210" s="174"/>
      <c r="AE210" s="174"/>
      <c r="AF210" s="174"/>
      <c r="AG210" s="174"/>
      <c r="AH210" s="174"/>
      <c r="AI210" s="174"/>
      <c r="AJ210" s="174"/>
      <c r="AK210" s="174"/>
      <c r="AL210" s="174"/>
    </row>
    <row r="211" spans="2:38" x14ac:dyDescent="0.2">
      <c r="B211" s="173"/>
      <c r="C211" s="174"/>
      <c r="D211" s="174"/>
      <c r="E211" s="174"/>
      <c r="F211" s="174"/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  <c r="AB211" s="174"/>
      <c r="AC211" s="174"/>
      <c r="AD211" s="174"/>
      <c r="AE211" s="174"/>
      <c r="AF211" s="174"/>
      <c r="AG211" s="174"/>
      <c r="AH211" s="174"/>
      <c r="AI211" s="174"/>
      <c r="AJ211" s="174"/>
      <c r="AK211" s="174"/>
      <c r="AL211" s="174"/>
    </row>
    <row r="212" spans="2:38" x14ac:dyDescent="0.2">
      <c r="B212" s="173"/>
      <c r="C212" s="174"/>
      <c r="D212" s="174"/>
      <c r="E212" s="174"/>
      <c r="F212" s="174"/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  <c r="AB212" s="174"/>
      <c r="AC212" s="174"/>
      <c r="AD212" s="174"/>
      <c r="AE212" s="174"/>
      <c r="AF212" s="174"/>
      <c r="AG212" s="174"/>
      <c r="AH212" s="174"/>
      <c r="AI212" s="174"/>
      <c r="AJ212" s="174"/>
      <c r="AK212" s="174"/>
      <c r="AL212" s="174"/>
    </row>
    <row r="213" spans="2:38" x14ac:dyDescent="0.2">
      <c r="B213" s="173"/>
      <c r="C213" s="174"/>
      <c r="D213" s="174"/>
      <c r="E213" s="174"/>
      <c r="F213" s="174"/>
      <c r="G213" s="174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  <c r="AB213" s="174"/>
      <c r="AC213" s="174"/>
      <c r="AD213" s="174"/>
      <c r="AE213" s="174"/>
      <c r="AF213" s="174"/>
      <c r="AG213" s="174"/>
      <c r="AH213" s="174"/>
      <c r="AI213" s="174"/>
      <c r="AJ213" s="174"/>
      <c r="AK213" s="174"/>
      <c r="AL213" s="174"/>
    </row>
    <row r="214" spans="2:38" x14ac:dyDescent="0.2">
      <c r="B214" s="173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  <c r="Y214" s="174"/>
      <c r="Z214" s="174"/>
      <c r="AA214" s="174"/>
      <c r="AB214" s="174"/>
      <c r="AC214" s="174"/>
      <c r="AD214" s="174"/>
      <c r="AE214" s="174"/>
      <c r="AF214" s="174"/>
      <c r="AG214" s="174"/>
      <c r="AH214" s="174"/>
      <c r="AI214" s="174"/>
      <c r="AJ214" s="174"/>
      <c r="AK214" s="174"/>
      <c r="AL214" s="174"/>
    </row>
    <row r="215" spans="2:38" x14ac:dyDescent="0.2">
      <c r="B215" s="173"/>
      <c r="C215" s="174"/>
      <c r="D215" s="174"/>
      <c r="E215" s="174"/>
      <c r="F215" s="174"/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  <c r="AB215" s="174"/>
      <c r="AC215" s="174"/>
      <c r="AD215" s="174"/>
      <c r="AE215" s="174"/>
      <c r="AF215" s="174"/>
      <c r="AG215" s="174"/>
      <c r="AH215" s="174"/>
      <c r="AI215" s="174"/>
      <c r="AJ215" s="174"/>
      <c r="AK215" s="174"/>
      <c r="AL215" s="174"/>
    </row>
    <row r="216" spans="2:38" x14ac:dyDescent="0.2">
      <c r="B216" s="173"/>
      <c r="C216" s="174"/>
      <c r="D216" s="174"/>
      <c r="E216" s="174"/>
      <c r="F216" s="174"/>
      <c r="G216" s="174"/>
      <c r="H216" s="174"/>
      <c r="I216" s="174"/>
      <c r="J216" s="174"/>
      <c r="K216" s="174"/>
      <c r="L216" s="174"/>
      <c r="M216" s="174"/>
      <c r="N216" s="174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  <c r="Y216" s="174"/>
      <c r="Z216" s="174"/>
      <c r="AA216" s="174"/>
      <c r="AB216" s="174"/>
      <c r="AC216" s="174"/>
      <c r="AD216" s="174"/>
      <c r="AE216" s="174"/>
      <c r="AF216" s="174"/>
      <c r="AG216" s="174"/>
      <c r="AH216" s="174"/>
      <c r="AI216" s="174"/>
      <c r="AJ216" s="174"/>
      <c r="AK216" s="174"/>
      <c r="AL216" s="174"/>
    </row>
    <row r="217" spans="2:38" x14ac:dyDescent="0.2">
      <c r="B217" s="173"/>
      <c r="C217" s="174"/>
      <c r="D217" s="174"/>
      <c r="E217" s="174"/>
      <c r="F217" s="174"/>
      <c r="G217" s="174"/>
      <c r="H217" s="174"/>
      <c r="I217" s="174"/>
      <c r="J217" s="174"/>
      <c r="K217" s="174"/>
      <c r="L217" s="174"/>
      <c r="M217" s="174"/>
      <c r="N217" s="174"/>
      <c r="O217" s="174"/>
      <c r="P217" s="174"/>
      <c r="Q217" s="174"/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  <c r="AB217" s="174"/>
      <c r="AC217" s="174"/>
      <c r="AD217" s="174"/>
      <c r="AE217" s="174"/>
      <c r="AF217" s="174"/>
      <c r="AG217" s="174"/>
      <c r="AH217" s="174"/>
      <c r="AI217" s="174"/>
      <c r="AJ217" s="174"/>
      <c r="AK217" s="174"/>
      <c r="AL217" s="174"/>
    </row>
    <row r="218" spans="2:38" x14ac:dyDescent="0.2">
      <c r="B218" s="173"/>
      <c r="C218" s="174"/>
      <c r="D218" s="174"/>
      <c r="E218" s="174"/>
      <c r="F218" s="174"/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  <c r="Y218" s="174"/>
      <c r="Z218" s="174"/>
      <c r="AA218" s="174"/>
      <c r="AB218" s="174"/>
      <c r="AC218" s="174"/>
      <c r="AD218" s="174"/>
      <c r="AE218" s="174"/>
      <c r="AF218" s="174"/>
      <c r="AG218" s="174"/>
      <c r="AH218" s="174"/>
      <c r="AI218" s="174"/>
      <c r="AJ218" s="174"/>
      <c r="AK218" s="174"/>
      <c r="AL218" s="174"/>
    </row>
    <row r="219" spans="2:38" x14ac:dyDescent="0.2">
      <c r="B219" s="173"/>
      <c r="C219" s="174"/>
      <c r="D219" s="174"/>
      <c r="E219" s="174"/>
      <c r="F219" s="174"/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/>
      <c r="AA219" s="174"/>
      <c r="AB219" s="174"/>
      <c r="AC219" s="174"/>
      <c r="AD219" s="174"/>
      <c r="AE219" s="174"/>
      <c r="AF219" s="174"/>
      <c r="AG219" s="174"/>
      <c r="AH219" s="174"/>
      <c r="AI219" s="174"/>
      <c r="AJ219" s="174"/>
      <c r="AK219" s="174"/>
      <c r="AL219" s="174"/>
    </row>
    <row r="220" spans="2:38" x14ac:dyDescent="0.2">
      <c r="B220" s="173"/>
      <c r="C220" s="174"/>
      <c r="D220" s="174"/>
      <c r="E220" s="174"/>
      <c r="F220" s="174"/>
      <c r="G220" s="174"/>
      <c r="H220" s="174"/>
      <c r="I220" s="174"/>
      <c r="J220" s="174"/>
      <c r="K220" s="174"/>
      <c r="L220" s="174"/>
      <c r="M220" s="174"/>
      <c r="N220" s="174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  <c r="Y220" s="174"/>
      <c r="Z220" s="174"/>
      <c r="AA220" s="174"/>
      <c r="AB220" s="174"/>
      <c r="AC220" s="174"/>
      <c r="AD220" s="174"/>
      <c r="AE220" s="174"/>
      <c r="AF220" s="174"/>
      <c r="AG220" s="174"/>
      <c r="AH220" s="174"/>
      <c r="AI220" s="174"/>
      <c r="AJ220" s="174"/>
      <c r="AK220" s="174"/>
      <c r="AL220" s="174"/>
    </row>
    <row r="221" spans="2:38" x14ac:dyDescent="0.2">
      <c r="B221" s="173"/>
      <c r="C221" s="174"/>
      <c r="D221" s="174"/>
      <c r="E221" s="174"/>
      <c r="F221" s="174"/>
      <c r="G221" s="174"/>
      <c r="H221" s="174"/>
      <c r="I221" s="174"/>
      <c r="J221" s="174"/>
      <c r="K221" s="174"/>
      <c r="L221" s="174"/>
      <c r="M221" s="174"/>
      <c r="N221" s="174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  <c r="Y221" s="174"/>
      <c r="Z221" s="174"/>
      <c r="AA221" s="174"/>
      <c r="AB221" s="174"/>
      <c r="AC221" s="174"/>
      <c r="AD221" s="174"/>
      <c r="AE221" s="174"/>
      <c r="AF221" s="174"/>
      <c r="AG221" s="174"/>
      <c r="AH221" s="174"/>
      <c r="AI221" s="174"/>
      <c r="AJ221" s="174"/>
      <c r="AK221" s="174"/>
      <c r="AL221" s="174"/>
    </row>
    <row r="222" spans="2:38" x14ac:dyDescent="0.2">
      <c r="B222" s="173"/>
      <c r="C222" s="174"/>
      <c r="D222" s="174"/>
      <c r="E222" s="174"/>
      <c r="F222" s="174"/>
      <c r="G222" s="174"/>
      <c r="H222" s="174"/>
      <c r="I222" s="174"/>
      <c r="J222" s="174"/>
      <c r="K222" s="174"/>
      <c r="L222" s="174"/>
      <c r="M222" s="174"/>
      <c r="N222" s="174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  <c r="Y222" s="174"/>
      <c r="Z222" s="174"/>
      <c r="AA222" s="174"/>
      <c r="AB222" s="174"/>
      <c r="AC222" s="174"/>
      <c r="AD222" s="174"/>
      <c r="AE222" s="174"/>
      <c r="AF222" s="174"/>
      <c r="AG222" s="174"/>
      <c r="AH222" s="174"/>
      <c r="AI222" s="174"/>
      <c r="AJ222" s="174"/>
      <c r="AK222" s="174"/>
      <c r="AL222" s="174"/>
    </row>
    <row r="223" spans="2:38" x14ac:dyDescent="0.2">
      <c r="B223" s="173"/>
      <c r="C223" s="174"/>
      <c r="D223" s="174"/>
      <c r="E223" s="174"/>
      <c r="F223" s="174"/>
      <c r="G223" s="174"/>
      <c r="H223" s="174"/>
      <c r="I223" s="174"/>
      <c r="J223" s="174"/>
      <c r="K223" s="174"/>
      <c r="L223" s="174"/>
      <c r="M223" s="174"/>
      <c r="N223" s="174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  <c r="Y223" s="174"/>
      <c r="Z223" s="174"/>
      <c r="AA223" s="174"/>
      <c r="AB223" s="174"/>
      <c r="AC223" s="174"/>
      <c r="AD223" s="174"/>
      <c r="AE223" s="174"/>
      <c r="AF223" s="174"/>
      <c r="AG223" s="174"/>
      <c r="AH223" s="174"/>
      <c r="AI223" s="174"/>
      <c r="AJ223" s="174"/>
      <c r="AK223" s="174"/>
      <c r="AL223" s="174"/>
    </row>
    <row r="224" spans="2:38" x14ac:dyDescent="0.2">
      <c r="B224" s="173"/>
      <c r="C224" s="174"/>
      <c r="D224" s="174"/>
      <c r="E224" s="174"/>
      <c r="F224" s="174"/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  <c r="Y224" s="174"/>
      <c r="Z224" s="174"/>
      <c r="AA224" s="174"/>
      <c r="AB224" s="174"/>
      <c r="AC224" s="174"/>
      <c r="AD224" s="174"/>
      <c r="AE224" s="174"/>
      <c r="AF224" s="174"/>
      <c r="AG224" s="174"/>
      <c r="AH224" s="174"/>
      <c r="AI224" s="174"/>
      <c r="AJ224" s="174"/>
      <c r="AK224" s="174"/>
      <c r="AL224" s="174"/>
    </row>
    <row r="225" spans="2:38" x14ac:dyDescent="0.2">
      <c r="B225" s="173"/>
      <c r="C225" s="174"/>
      <c r="D225" s="174"/>
      <c r="E225" s="174"/>
      <c r="F225" s="174"/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  <c r="AB225" s="174"/>
      <c r="AC225" s="174"/>
      <c r="AD225" s="174"/>
      <c r="AE225" s="174"/>
      <c r="AF225" s="174"/>
      <c r="AG225" s="174"/>
      <c r="AH225" s="174"/>
      <c r="AI225" s="174"/>
      <c r="AJ225" s="174"/>
      <c r="AK225" s="174"/>
      <c r="AL225" s="174"/>
    </row>
    <row r="226" spans="2:38" x14ac:dyDescent="0.2">
      <c r="B226" s="173"/>
      <c r="C226" s="174"/>
      <c r="D226" s="174"/>
      <c r="E226" s="174"/>
      <c r="F226" s="174"/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  <c r="Y226" s="174"/>
      <c r="Z226" s="174"/>
      <c r="AA226" s="174"/>
      <c r="AB226" s="174"/>
      <c r="AC226" s="174"/>
      <c r="AD226" s="174"/>
      <c r="AE226" s="174"/>
      <c r="AF226" s="174"/>
      <c r="AG226" s="174"/>
      <c r="AH226" s="174"/>
      <c r="AI226" s="174"/>
      <c r="AJ226" s="174"/>
      <c r="AK226" s="174"/>
      <c r="AL226" s="174"/>
    </row>
    <row r="227" spans="2:38" x14ac:dyDescent="0.2">
      <c r="B227" s="173"/>
      <c r="C227" s="174"/>
      <c r="D227" s="174"/>
      <c r="E227" s="174"/>
      <c r="F227" s="174"/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  <c r="Y227" s="174"/>
      <c r="Z227" s="174"/>
      <c r="AA227" s="174"/>
      <c r="AB227" s="174"/>
      <c r="AC227" s="174"/>
      <c r="AD227" s="174"/>
      <c r="AE227" s="174"/>
      <c r="AF227" s="174"/>
      <c r="AG227" s="174"/>
      <c r="AH227" s="174"/>
      <c r="AI227" s="174"/>
      <c r="AJ227" s="174"/>
      <c r="AK227" s="174"/>
      <c r="AL227" s="174"/>
    </row>
    <row r="228" spans="2:38" x14ac:dyDescent="0.2">
      <c r="B228" s="173"/>
      <c r="C228" s="174"/>
      <c r="D228" s="174"/>
      <c r="E228" s="174"/>
      <c r="F228" s="174"/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174"/>
      <c r="Z228" s="174"/>
      <c r="AA228" s="174"/>
      <c r="AB228" s="174"/>
      <c r="AC228" s="174"/>
      <c r="AD228" s="174"/>
      <c r="AE228" s="174"/>
      <c r="AF228" s="174"/>
      <c r="AG228" s="174"/>
      <c r="AH228" s="174"/>
      <c r="AI228" s="174"/>
      <c r="AJ228" s="174"/>
      <c r="AK228" s="174"/>
      <c r="AL228" s="174"/>
    </row>
    <row r="229" spans="2:38" x14ac:dyDescent="0.2">
      <c r="B229" s="173"/>
      <c r="C229" s="174"/>
      <c r="D229" s="174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  <c r="Y229" s="174"/>
      <c r="Z229" s="174"/>
      <c r="AA229" s="174"/>
      <c r="AB229" s="174"/>
      <c r="AC229" s="174"/>
      <c r="AD229" s="174"/>
      <c r="AE229" s="174"/>
      <c r="AF229" s="174"/>
      <c r="AG229" s="174"/>
      <c r="AH229" s="174"/>
      <c r="AI229" s="174"/>
      <c r="AJ229" s="174"/>
      <c r="AK229" s="174"/>
      <c r="AL229" s="174"/>
    </row>
    <row r="230" spans="2:38" x14ac:dyDescent="0.2">
      <c r="B230" s="173"/>
      <c r="C230" s="174"/>
      <c r="D230" s="174"/>
      <c r="E230" s="174"/>
      <c r="F230" s="174"/>
      <c r="G230" s="174"/>
      <c r="H230" s="174"/>
      <c r="I230" s="174"/>
      <c r="J230" s="174"/>
      <c r="K230" s="174"/>
      <c r="L230" s="174"/>
      <c r="M230" s="174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  <c r="Y230" s="174"/>
      <c r="Z230" s="174"/>
      <c r="AA230" s="174"/>
      <c r="AB230" s="174"/>
      <c r="AC230" s="174"/>
      <c r="AD230" s="174"/>
      <c r="AE230" s="174"/>
      <c r="AF230" s="174"/>
      <c r="AG230" s="174"/>
      <c r="AH230" s="174"/>
      <c r="AI230" s="174"/>
      <c r="AJ230" s="174"/>
      <c r="AK230" s="174"/>
      <c r="AL230" s="174"/>
    </row>
    <row r="231" spans="2:38" x14ac:dyDescent="0.2">
      <c r="B231" s="173"/>
      <c r="C231" s="174"/>
      <c r="D231" s="174"/>
      <c r="E231" s="174"/>
      <c r="F231" s="174"/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74"/>
      <c r="Z231" s="174"/>
      <c r="AA231" s="174"/>
      <c r="AB231" s="174"/>
      <c r="AC231" s="174"/>
      <c r="AD231" s="174"/>
      <c r="AE231" s="174"/>
      <c r="AF231" s="174"/>
      <c r="AG231" s="174"/>
      <c r="AH231" s="174"/>
      <c r="AI231" s="174"/>
      <c r="AJ231" s="174"/>
      <c r="AK231" s="174"/>
      <c r="AL231" s="174"/>
    </row>
    <row r="232" spans="2:38" x14ac:dyDescent="0.2">
      <c r="B232" s="173"/>
      <c r="C232" s="174"/>
      <c r="D232" s="174"/>
      <c r="E232" s="174"/>
      <c r="F232" s="174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  <c r="Y232" s="174"/>
      <c r="Z232" s="174"/>
      <c r="AA232" s="174"/>
      <c r="AB232" s="174"/>
      <c r="AC232" s="174"/>
      <c r="AD232" s="174"/>
      <c r="AE232" s="174"/>
      <c r="AF232" s="174"/>
      <c r="AG232" s="174"/>
      <c r="AH232" s="174"/>
      <c r="AI232" s="174"/>
      <c r="AJ232" s="174"/>
      <c r="AK232" s="174"/>
      <c r="AL232" s="174"/>
    </row>
    <row r="233" spans="2:38" x14ac:dyDescent="0.2">
      <c r="B233" s="173"/>
      <c r="C233" s="174"/>
      <c r="D233" s="174"/>
      <c r="E233" s="174"/>
      <c r="F233" s="174"/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4"/>
      <c r="U233" s="174"/>
      <c r="V233" s="174"/>
      <c r="W233" s="174"/>
      <c r="X233" s="174"/>
      <c r="Y233" s="174"/>
      <c r="Z233" s="174"/>
      <c r="AA233" s="174"/>
      <c r="AB233" s="174"/>
      <c r="AC233" s="174"/>
      <c r="AD233" s="174"/>
      <c r="AE233" s="174"/>
      <c r="AF233" s="174"/>
      <c r="AG233" s="174"/>
      <c r="AH233" s="174"/>
      <c r="AI233" s="174"/>
      <c r="AJ233" s="174"/>
      <c r="AK233" s="174"/>
      <c r="AL233" s="174"/>
    </row>
    <row r="234" spans="2:38" x14ac:dyDescent="0.2">
      <c r="B234" s="173"/>
      <c r="C234" s="174"/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  <c r="Y234" s="174"/>
      <c r="Z234" s="174"/>
      <c r="AA234" s="174"/>
      <c r="AB234" s="174"/>
      <c r="AC234" s="174"/>
      <c r="AD234" s="174"/>
      <c r="AE234" s="174"/>
      <c r="AF234" s="174"/>
      <c r="AG234" s="174"/>
      <c r="AH234" s="174"/>
      <c r="AI234" s="174"/>
      <c r="AJ234" s="174"/>
      <c r="AK234" s="174"/>
      <c r="AL234" s="174"/>
    </row>
    <row r="235" spans="2:38" x14ac:dyDescent="0.2">
      <c r="B235" s="173"/>
      <c r="C235" s="174"/>
      <c r="D235" s="174"/>
      <c r="E235" s="174"/>
      <c r="F235" s="174"/>
      <c r="G235" s="174"/>
      <c r="H235" s="174"/>
      <c r="I235" s="174"/>
      <c r="J235" s="174"/>
      <c r="K235" s="174"/>
      <c r="L235" s="174"/>
      <c r="M235" s="174"/>
      <c r="N235" s="174"/>
      <c r="O235" s="174"/>
      <c r="P235" s="174"/>
      <c r="Q235" s="174"/>
      <c r="R235" s="174"/>
      <c r="S235" s="174"/>
      <c r="T235" s="174"/>
      <c r="U235" s="174"/>
      <c r="V235" s="174"/>
      <c r="W235" s="174"/>
      <c r="X235" s="174"/>
      <c r="Y235" s="174"/>
      <c r="Z235" s="174"/>
      <c r="AA235" s="174"/>
      <c r="AB235" s="174"/>
      <c r="AC235" s="174"/>
      <c r="AD235" s="174"/>
      <c r="AE235" s="174"/>
      <c r="AF235" s="174"/>
      <c r="AG235" s="174"/>
      <c r="AH235" s="174"/>
      <c r="AI235" s="174"/>
      <c r="AJ235" s="174"/>
      <c r="AK235" s="174"/>
      <c r="AL235" s="174"/>
    </row>
    <row r="236" spans="2:38" x14ac:dyDescent="0.2">
      <c r="B236" s="173"/>
      <c r="C236" s="174"/>
      <c r="D236" s="174"/>
      <c r="E236" s="174"/>
      <c r="F236" s="174"/>
      <c r="G236" s="174"/>
      <c r="H236" s="174"/>
      <c r="I236" s="174"/>
      <c r="J236" s="174"/>
      <c r="K236" s="174"/>
      <c r="L236" s="174"/>
      <c r="M236" s="174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  <c r="Y236" s="174"/>
      <c r="Z236" s="174"/>
      <c r="AA236" s="174"/>
      <c r="AB236" s="174"/>
      <c r="AC236" s="174"/>
      <c r="AD236" s="174"/>
      <c r="AE236" s="174"/>
      <c r="AF236" s="174"/>
      <c r="AG236" s="174"/>
      <c r="AH236" s="174"/>
      <c r="AI236" s="174"/>
      <c r="AJ236" s="174"/>
      <c r="AK236" s="174"/>
      <c r="AL236" s="174"/>
    </row>
    <row r="237" spans="2:38" x14ac:dyDescent="0.2">
      <c r="B237" s="173"/>
      <c r="C237" s="174"/>
      <c r="D237" s="174"/>
      <c r="E237" s="174"/>
      <c r="F237" s="174"/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  <c r="Y237" s="174"/>
      <c r="Z237" s="174"/>
      <c r="AA237" s="174"/>
      <c r="AB237" s="174"/>
      <c r="AC237" s="174"/>
      <c r="AD237" s="174"/>
      <c r="AE237" s="174"/>
      <c r="AF237" s="174"/>
      <c r="AG237" s="174"/>
      <c r="AH237" s="174"/>
      <c r="AI237" s="174"/>
      <c r="AJ237" s="174"/>
      <c r="AK237" s="174"/>
      <c r="AL237" s="174"/>
    </row>
    <row r="238" spans="2:38" x14ac:dyDescent="0.2">
      <c r="B238" s="173"/>
      <c r="C238" s="174"/>
      <c r="D238" s="174"/>
      <c r="E238" s="174"/>
      <c r="F238" s="174"/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  <c r="Y238" s="174"/>
      <c r="Z238" s="174"/>
      <c r="AA238" s="174"/>
      <c r="AB238" s="174"/>
      <c r="AC238" s="174"/>
      <c r="AD238" s="174"/>
      <c r="AE238" s="174"/>
      <c r="AF238" s="174"/>
      <c r="AG238" s="174"/>
      <c r="AH238" s="174"/>
      <c r="AI238" s="174"/>
      <c r="AJ238" s="174"/>
      <c r="AK238" s="174"/>
      <c r="AL238" s="174"/>
    </row>
    <row r="239" spans="2:38" x14ac:dyDescent="0.2">
      <c r="B239" s="173"/>
      <c r="C239" s="174"/>
      <c r="D239" s="174"/>
      <c r="E239" s="174"/>
      <c r="F239" s="174"/>
      <c r="G239" s="174"/>
      <c r="H239" s="174"/>
      <c r="I239" s="174"/>
      <c r="J239" s="174"/>
      <c r="K239" s="174"/>
      <c r="L239" s="174"/>
      <c r="M239" s="174"/>
      <c r="N239" s="174"/>
      <c r="O239" s="174"/>
      <c r="P239" s="174"/>
      <c r="Q239" s="174"/>
      <c r="R239" s="174"/>
      <c r="S239" s="174"/>
      <c r="T239" s="174"/>
      <c r="U239" s="174"/>
      <c r="V239" s="174"/>
      <c r="W239" s="174"/>
      <c r="X239" s="174"/>
      <c r="Y239" s="174"/>
      <c r="Z239" s="174"/>
      <c r="AA239" s="174"/>
      <c r="AB239" s="174"/>
      <c r="AC239" s="174"/>
      <c r="AD239" s="174"/>
      <c r="AE239" s="174"/>
      <c r="AF239" s="174"/>
      <c r="AG239" s="174"/>
      <c r="AH239" s="174"/>
      <c r="AI239" s="174"/>
      <c r="AJ239" s="174"/>
      <c r="AK239" s="174"/>
      <c r="AL239" s="174"/>
    </row>
    <row r="240" spans="2:38" x14ac:dyDescent="0.2">
      <c r="B240" s="173"/>
      <c r="C240" s="174"/>
      <c r="D240" s="174"/>
      <c r="E240" s="174"/>
      <c r="F240" s="174"/>
      <c r="G240" s="174"/>
      <c r="H240" s="174"/>
      <c r="I240" s="174"/>
      <c r="J240" s="174"/>
      <c r="K240" s="174"/>
      <c r="L240" s="174"/>
      <c r="M240" s="174"/>
      <c r="N240" s="174"/>
      <c r="O240" s="174"/>
      <c r="P240" s="174"/>
      <c r="Q240" s="174"/>
      <c r="R240" s="174"/>
      <c r="S240" s="174"/>
      <c r="T240" s="174"/>
      <c r="U240" s="174"/>
      <c r="V240" s="174"/>
      <c r="W240" s="174"/>
      <c r="X240" s="174"/>
      <c r="Y240" s="174"/>
      <c r="Z240" s="174"/>
      <c r="AA240" s="174"/>
      <c r="AB240" s="174"/>
      <c r="AC240" s="174"/>
      <c r="AD240" s="174"/>
      <c r="AE240" s="174"/>
      <c r="AF240" s="174"/>
      <c r="AG240" s="174"/>
      <c r="AH240" s="174"/>
      <c r="AI240" s="174"/>
      <c r="AJ240" s="174"/>
      <c r="AK240" s="174"/>
      <c r="AL240" s="174"/>
    </row>
    <row r="241" spans="2:38" x14ac:dyDescent="0.2">
      <c r="B241" s="173"/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  <c r="M241" s="174"/>
      <c r="N241" s="174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  <c r="AB241" s="174"/>
      <c r="AC241" s="174"/>
      <c r="AD241" s="174"/>
      <c r="AE241" s="174"/>
      <c r="AF241" s="174"/>
      <c r="AG241" s="174"/>
      <c r="AH241" s="174"/>
      <c r="AI241" s="174"/>
      <c r="AJ241" s="174"/>
      <c r="AK241" s="174"/>
      <c r="AL241" s="174"/>
    </row>
    <row r="242" spans="2:38" x14ac:dyDescent="0.2">
      <c r="B242" s="173"/>
      <c r="C242" s="174"/>
      <c r="D242" s="174"/>
      <c r="E242" s="174"/>
      <c r="F242" s="174"/>
      <c r="G242" s="174"/>
      <c r="H242" s="174"/>
      <c r="I242" s="174"/>
      <c r="J242" s="174"/>
      <c r="K242" s="174"/>
      <c r="L242" s="174"/>
      <c r="M242" s="174"/>
      <c r="N242" s="174"/>
      <c r="O242" s="174"/>
      <c r="P242" s="174"/>
      <c r="Q242" s="174"/>
      <c r="R242" s="174"/>
      <c r="S242" s="174"/>
      <c r="T242" s="174"/>
      <c r="U242" s="174"/>
      <c r="V242" s="174"/>
      <c r="W242" s="174"/>
      <c r="X242" s="174"/>
      <c r="Y242" s="174"/>
      <c r="Z242" s="174"/>
      <c r="AA242" s="174"/>
      <c r="AB242" s="174"/>
      <c r="AC242" s="174"/>
      <c r="AD242" s="174"/>
      <c r="AE242" s="174"/>
      <c r="AF242" s="174"/>
      <c r="AG242" s="174"/>
      <c r="AH242" s="174"/>
      <c r="AI242" s="174"/>
      <c r="AJ242" s="174"/>
      <c r="AK242" s="174"/>
      <c r="AL242" s="174"/>
    </row>
    <row r="243" spans="2:38" x14ac:dyDescent="0.2">
      <c r="B243" s="173"/>
      <c r="C243" s="174"/>
      <c r="D243" s="174"/>
      <c r="E243" s="174"/>
      <c r="F243" s="174"/>
      <c r="G243" s="174"/>
      <c r="H243" s="174"/>
      <c r="I243" s="174"/>
      <c r="J243" s="174"/>
      <c r="K243" s="174"/>
      <c r="L243" s="174"/>
      <c r="M243" s="174"/>
      <c r="N243" s="174"/>
      <c r="O243" s="174"/>
      <c r="P243" s="174"/>
      <c r="Q243" s="174"/>
      <c r="R243" s="174"/>
      <c r="S243" s="174"/>
      <c r="T243" s="174"/>
      <c r="U243" s="174"/>
      <c r="V243" s="174"/>
      <c r="W243" s="174"/>
      <c r="X243" s="174"/>
      <c r="Y243" s="174"/>
      <c r="Z243" s="174"/>
      <c r="AA243" s="174"/>
      <c r="AB243" s="174"/>
      <c r="AC243" s="174"/>
      <c r="AD243" s="174"/>
      <c r="AE243" s="174"/>
      <c r="AF243" s="174"/>
      <c r="AG243" s="174"/>
      <c r="AH243" s="174"/>
      <c r="AI243" s="174"/>
      <c r="AJ243" s="174"/>
      <c r="AK243" s="174"/>
      <c r="AL243" s="174"/>
    </row>
    <row r="244" spans="2:38" x14ac:dyDescent="0.2">
      <c r="B244" s="173"/>
      <c r="C244" s="174"/>
      <c r="D244" s="174"/>
      <c r="E244" s="174"/>
      <c r="F244" s="174"/>
      <c r="G244" s="174"/>
      <c r="H244" s="174"/>
      <c r="I244" s="174"/>
      <c r="J244" s="174"/>
      <c r="K244" s="174"/>
      <c r="L244" s="174"/>
      <c r="M244" s="174"/>
      <c r="N244" s="174"/>
      <c r="O244" s="174"/>
      <c r="P244" s="174"/>
      <c r="Q244" s="174"/>
      <c r="R244" s="174"/>
      <c r="S244" s="174"/>
      <c r="T244" s="174"/>
      <c r="U244" s="174"/>
      <c r="V244" s="174"/>
      <c r="W244" s="174"/>
      <c r="X244" s="174"/>
      <c r="Y244" s="174"/>
      <c r="Z244" s="174"/>
      <c r="AA244" s="174"/>
      <c r="AB244" s="174"/>
      <c r="AC244" s="174"/>
      <c r="AD244" s="174"/>
      <c r="AE244" s="174"/>
      <c r="AF244" s="174"/>
      <c r="AG244" s="174"/>
      <c r="AH244" s="174"/>
      <c r="AI244" s="174"/>
      <c r="AJ244" s="174"/>
      <c r="AK244" s="174"/>
      <c r="AL244" s="174"/>
    </row>
    <row r="245" spans="2:38" x14ac:dyDescent="0.2">
      <c r="B245" s="173"/>
      <c r="C245" s="174"/>
      <c r="D245" s="174"/>
      <c r="E245" s="174"/>
      <c r="F245" s="174"/>
      <c r="G245" s="174"/>
      <c r="H245" s="174"/>
      <c r="I245" s="174"/>
      <c r="J245" s="174"/>
      <c r="K245" s="174"/>
      <c r="L245" s="174"/>
      <c r="M245" s="174"/>
      <c r="N245" s="174"/>
      <c r="O245" s="174"/>
      <c r="P245" s="174"/>
      <c r="Q245" s="174"/>
      <c r="R245" s="174"/>
      <c r="S245" s="174"/>
      <c r="T245" s="174"/>
      <c r="U245" s="174"/>
      <c r="V245" s="174"/>
      <c r="W245" s="174"/>
      <c r="X245" s="174"/>
      <c r="Y245" s="174"/>
      <c r="Z245" s="174"/>
      <c r="AA245" s="174"/>
      <c r="AB245" s="174"/>
      <c r="AC245" s="174"/>
      <c r="AD245" s="174"/>
      <c r="AE245" s="174"/>
      <c r="AF245" s="174"/>
      <c r="AG245" s="174"/>
      <c r="AH245" s="174"/>
      <c r="AI245" s="174"/>
      <c r="AJ245" s="174"/>
      <c r="AK245" s="174"/>
      <c r="AL245" s="174"/>
    </row>
  </sheetData>
  <sheetProtection algorithmName="SHA-512" hashValue="obaDNoFq/kyEQEKAeEZkkmOudwTT4ksUlZnRGYftEcZnqjBEUnA8Do/Xy9UQXg7IwrsLVd3lXb94uRFGxCUyAw==" saltValue="2hfVpGjPU6qgn8hvmGlwPQ==" spinCount="100000" sheet="1" formatCells="0" formatColumns="0" formatRows="0" insertHyperlinks="0" selectLockedCells="1" autoFilter="0"/>
  <phoneticPr fontId="6" type="noConversion"/>
  <conditionalFormatting sqref="C3:AL3 C5:AL5">
    <cfRule type="expression" dxfId="8" priority="1" stopIfTrue="1">
      <formula>C$4=1</formula>
    </cfRule>
    <cfRule type="expression" dxfId="7" priority="2" stopIfTrue="1">
      <formula>WEEKDAY(C$5)=7</formula>
    </cfRule>
    <cfRule type="expression" dxfId="6" priority="3" stopIfTrue="1">
      <formula>WEEKDAY(C$5)=1</formula>
    </cfRule>
  </conditionalFormatting>
  <conditionalFormatting sqref="C6:AL6">
    <cfRule type="expression" dxfId="5" priority="7" stopIfTrue="1">
      <formula>C$4=1</formula>
    </cfRule>
    <cfRule type="expression" dxfId="4" priority="8" stopIfTrue="1">
      <formula>WEEKDAY(C$5)=7</formula>
    </cfRule>
    <cfRule type="expression" dxfId="3" priority="9" stopIfTrue="1">
      <formula>WEEKDAY(C$5)=1</formula>
    </cfRule>
  </conditionalFormatting>
  <conditionalFormatting sqref="C7:AL42">
    <cfRule type="expression" dxfId="2" priority="4" stopIfTrue="1">
      <formula>C$4=1</formula>
    </cfRule>
    <cfRule type="expression" dxfId="1" priority="5" stopIfTrue="1">
      <formula>WEEKDAY(C$5)=7</formula>
    </cfRule>
    <cfRule type="expression" dxfId="0" priority="6" stopIfTrue="1">
      <formula>WEEKDAY(C$5)=1</formula>
    </cfRule>
  </conditionalFormatting>
  <hyperlinks>
    <hyperlink ref="A3" location="Info!A14" display="Zu Info / Zentrale" xr:uid="{00000000-0004-0000-0400-000000000000}"/>
  </hyperlinks>
  <printOptions horizontalCentered="1" gridLines="1"/>
  <pageMargins left="0.39370078740157483" right="0.39370078740157483" top="0.59055118110236227" bottom="0.59055118110236227" header="0.31496062992125984" footer="0.31496062992125984"/>
  <pageSetup paperSize="9" scale="60" orientation="landscape" horizontalDpi="300" verticalDpi="300" r:id="rId1"/>
  <headerFooter alignWithMargins="0">
    <oddHeader>&amp;R&amp;"Calibri,Standard"&amp;14Seite &amp;P/&amp;N ausgedruckt am &amp;D</oddHeader>
    <oddFooter>&amp;C&amp;"Calibri,Standard"&amp;14Aus XZ400   © Auvista Verlag München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3"/>
  <sheetViews>
    <sheetView showRowColHeaders="0" workbookViewId="0">
      <pane ySplit="6" topLeftCell="A7" activePane="bottomLeft" state="frozenSplit"/>
      <selection pane="bottomLeft" activeCell="C1" sqref="C1"/>
    </sheetView>
  </sheetViews>
  <sheetFormatPr baseColWidth="10" defaultRowHeight="12.75" x14ac:dyDescent="0.2"/>
  <cols>
    <col min="1" max="1" width="1.5703125" style="109" customWidth="1"/>
    <col min="2" max="2" width="3.28515625" style="109" customWidth="1"/>
    <col min="3" max="3" width="26.7109375" style="109" customWidth="1"/>
    <col min="4" max="4" width="8.42578125" style="109" customWidth="1"/>
    <col min="5" max="5" width="11.5703125" style="131" customWidth="1"/>
    <col min="6" max="6" width="16.140625" style="109" customWidth="1"/>
    <col min="7" max="7" width="11.5703125" style="109" customWidth="1"/>
    <col min="8" max="8" width="4.7109375" style="109" customWidth="1"/>
    <col min="9" max="16384" width="11.42578125" style="109"/>
  </cols>
  <sheetData>
    <row r="1" spans="1:9" x14ac:dyDescent="0.2">
      <c r="A1" s="78" t="s">
        <v>260</v>
      </c>
      <c r="B1" s="107"/>
      <c r="C1" s="106" t="s">
        <v>174</v>
      </c>
      <c r="D1" s="107"/>
      <c r="E1" s="107"/>
      <c r="F1" s="179" t="s">
        <v>40</v>
      </c>
      <c r="G1" s="180"/>
      <c r="H1" s="108"/>
    </row>
    <row r="2" spans="1:9" x14ac:dyDescent="0.2">
      <c r="A2" s="176"/>
      <c r="B2" s="107"/>
      <c r="C2" s="177">
        <f>IF(Zeiterfassung!D3="","",Zeiterfassung!D3+10)</f>
        <v>45881</v>
      </c>
      <c r="D2" s="107"/>
      <c r="E2" s="178"/>
      <c r="F2" s="107"/>
      <c r="G2" s="107"/>
      <c r="H2" s="108"/>
    </row>
    <row r="3" spans="1:9" ht="18.75" x14ac:dyDescent="0.3">
      <c r="A3" s="110"/>
      <c r="B3" s="114"/>
      <c r="C3" s="115" t="str">
        <f>IF('Allgemeine Angaben'!B12="","",'Allgemeine Angaben'!B12)</f>
        <v>Titel in /Allgemeine Angaben/ Zelle B12 ändern!</v>
      </c>
      <c r="D3" s="116"/>
      <c r="E3" s="112"/>
      <c r="F3" s="111"/>
      <c r="G3" s="111"/>
      <c r="H3" s="113"/>
    </row>
    <row r="4" spans="1:9" ht="12.75" customHeight="1" x14ac:dyDescent="0.2">
      <c r="A4" s="110"/>
      <c r="B4" s="111"/>
      <c r="C4" s="116"/>
      <c r="D4" s="116"/>
      <c r="E4" s="116"/>
      <c r="F4" s="116"/>
      <c r="G4" s="116"/>
      <c r="H4" s="113"/>
    </row>
    <row r="5" spans="1:9" ht="25.5" x14ac:dyDescent="0.2">
      <c r="A5" s="110"/>
      <c r="B5" s="111"/>
      <c r="C5" s="111" t="str">
        <f>IF(COUNT(D7:D24)=0,"",CONCATENATE(COUNT(D7:D24)," Projekte erfasst!"))</f>
        <v>2 Projekte erfasst!</v>
      </c>
      <c r="D5" s="117" t="s">
        <v>100</v>
      </c>
      <c r="E5" s="112"/>
      <c r="F5" s="118" t="str">
        <f>IF('Allgemeine Angaben'!B$15="","Netto Einnahmen/ Kosten",CONCATENATE("Netto Einnahmen/ Kosten in ",'Allgemeine Angaben'!B$15))</f>
        <v>Netto Einnahmen/ Kosten in EUR</v>
      </c>
      <c r="G5" s="111"/>
      <c r="H5" s="113"/>
    </row>
    <row r="6" spans="1:9" ht="38.25" x14ac:dyDescent="0.2">
      <c r="A6" s="110"/>
      <c r="B6" s="111" t="s">
        <v>98</v>
      </c>
      <c r="C6" s="111" t="s">
        <v>99</v>
      </c>
      <c r="D6" s="119">
        <f>SUM(D7:D16)</f>
        <v>0.58333333333333326</v>
      </c>
      <c r="E6" s="120" t="str">
        <f>IF('Allgemeine Angaben'!B$15="","Netto Geld/Std",CONCATENATE("Netto Geld/Std in ",'Allgemeine Angaben'!B$15))</f>
        <v>Netto Geld/Std in EUR</v>
      </c>
      <c r="F6" s="121">
        <f>SUM(F7:F16)</f>
        <v>600</v>
      </c>
      <c r="G6" s="122" t="str">
        <f>IF('Allgemeine Angaben'!B$15="","Festbetrag",CONCATENATE("Netto Festbetrag in ",'Allgemeine Angaben'!B$15))</f>
        <v>Netto Festbetrag in EUR</v>
      </c>
      <c r="H6" s="113"/>
    </row>
    <row r="7" spans="1:9" x14ac:dyDescent="0.2">
      <c r="A7" s="78" t="s">
        <v>260</v>
      </c>
      <c r="B7" s="123">
        <v>1</v>
      </c>
      <c r="C7" s="123" t="str">
        <f>T(Zeiterfassung!$A7)</f>
        <v>Auftrag eins</v>
      </c>
      <c r="D7" s="124">
        <f>IF(Zeiterfassung!B7="","",Zeiterfassung!B7/24)</f>
        <v>4.1666666666666664E-2</v>
      </c>
      <c r="E7" s="125">
        <v>25</v>
      </c>
      <c r="F7" s="126">
        <f t="shared" ref="F7:F15" si="0">IF(D7="","",IF(ISNUMBER(G7),G7,IF(E7="","",PRODUCT(D7,E7,24))))</f>
        <v>80</v>
      </c>
      <c r="G7" s="125">
        <v>80</v>
      </c>
      <c r="H7" s="113"/>
      <c r="I7" s="109" t="s">
        <v>259</v>
      </c>
    </row>
    <row r="8" spans="1:9" x14ac:dyDescent="0.2">
      <c r="A8" s="110"/>
      <c r="B8" s="123">
        <v>2</v>
      </c>
      <c r="C8" s="123" t="str">
        <f>T(Zeiterfassung!$A8)</f>
        <v>Arbeit zwei</v>
      </c>
      <c r="D8" s="124">
        <f>IF(Zeiterfassung!B8="","",Zeiterfassung!B8/24)</f>
        <v>0.54166666666666663</v>
      </c>
      <c r="E8" s="127">
        <v>40</v>
      </c>
      <c r="F8" s="126">
        <f t="shared" si="0"/>
        <v>520</v>
      </c>
      <c r="G8" s="128"/>
      <c r="H8" s="113"/>
      <c r="I8" s="109" t="s">
        <v>222</v>
      </c>
    </row>
    <row r="9" spans="1:9" x14ac:dyDescent="0.2">
      <c r="A9" s="110"/>
      <c r="B9" s="123">
        <v>3</v>
      </c>
      <c r="C9" s="123" t="str">
        <f>T(Zeiterfassung!$A9)</f>
        <v>usw.</v>
      </c>
      <c r="D9" s="124" t="str">
        <f>IF(Zeiterfassung!B9="","",Zeiterfassung!B9/24)</f>
        <v/>
      </c>
      <c r="E9" s="127"/>
      <c r="F9" s="126" t="str">
        <f t="shared" si="0"/>
        <v/>
      </c>
      <c r="G9" s="128"/>
      <c r="H9" s="113"/>
      <c r="I9" s="109" t="s">
        <v>212</v>
      </c>
    </row>
    <row r="10" spans="1:9" x14ac:dyDescent="0.2">
      <c r="A10" s="110"/>
      <c r="B10" s="123">
        <v>4</v>
      </c>
      <c r="C10" s="123" t="str">
        <f>T(Zeiterfassung!$A10)</f>
        <v/>
      </c>
      <c r="D10" s="124" t="str">
        <f>IF(Zeiterfassung!B10="","",Zeiterfassung!B10/24)</f>
        <v/>
      </c>
      <c r="E10" s="127"/>
      <c r="F10" s="126" t="str">
        <f t="shared" si="0"/>
        <v/>
      </c>
      <c r="G10" s="128"/>
      <c r="H10" s="113"/>
    </row>
    <row r="11" spans="1:9" x14ac:dyDescent="0.2">
      <c r="A11" s="110"/>
      <c r="B11" s="123">
        <v>5</v>
      </c>
      <c r="C11" s="123" t="str">
        <f>T(Zeiterfassung!$A11)</f>
        <v/>
      </c>
      <c r="D11" s="124" t="str">
        <f>IF(Zeiterfassung!B11="","",Zeiterfassung!B11/24)</f>
        <v/>
      </c>
      <c r="E11" s="127"/>
      <c r="F11" s="126" t="str">
        <f t="shared" si="0"/>
        <v/>
      </c>
      <c r="G11" s="128"/>
      <c r="H11" s="113"/>
    </row>
    <row r="12" spans="1:9" x14ac:dyDescent="0.2">
      <c r="A12" s="110"/>
      <c r="B12" s="123">
        <v>6</v>
      </c>
      <c r="C12" s="123" t="str">
        <f>T(Zeiterfassung!$A12)</f>
        <v/>
      </c>
      <c r="D12" s="124" t="str">
        <f>IF(Zeiterfassung!B12="","",Zeiterfassung!B12/24)</f>
        <v/>
      </c>
      <c r="E12" s="127"/>
      <c r="F12" s="126" t="str">
        <f t="shared" si="0"/>
        <v/>
      </c>
      <c r="G12" s="128"/>
      <c r="H12" s="113"/>
    </row>
    <row r="13" spans="1:9" x14ac:dyDescent="0.2">
      <c r="A13" s="110"/>
      <c r="B13" s="123">
        <v>7</v>
      </c>
      <c r="C13" s="123" t="str">
        <f>T(Zeiterfassung!$A13)</f>
        <v/>
      </c>
      <c r="D13" s="124" t="str">
        <f>IF(Zeiterfassung!B13="","",Zeiterfassung!B13/24)</f>
        <v/>
      </c>
      <c r="E13" s="127"/>
      <c r="F13" s="126" t="str">
        <f t="shared" si="0"/>
        <v/>
      </c>
      <c r="G13" s="128"/>
      <c r="H13" s="113"/>
    </row>
    <row r="14" spans="1:9" x14ac:dyDescent="0.2">
      <c r="A14" s="110"/>
      <c r="B14" s="123">
        <v>8</v>
      </c>
      <c r="C14" s="123" t="str">
        <f>T(Zeiterfassung!$A14)</f>
        <v/>
      </c>
      <c r="D14" s="124" t="str">
        <f>IF(Zeiterfassung!B14="","",Zeiterfassung!B14/24)</f>
        <v/>
      </c>
      <c r="E14" s="127"/>
      <c r="F14" s="126" t="str">
        <f t="shared" si="0"/>
        <v/>
      </c>
      <c r="G14" s="128"/>
      <c r="H14" s="113"/>
    </row>
    <row r="15" spans="1:9" x14ac:dyDescent="0.2">
      <c r="A15" s="110"/>
      <c r="B15" s="123">
        <v>9</v>
      </c>
      <c r="C15" s="123" t="str">
        <f>T(Zeiterfassung!$A15)</f>
        <v/>
      </c>
      <c r="D15" s="124" t="str">
        <f>IF(Zeiterfassung!B15="","",Zeiterfassung!B15/24)</f>
        <v/>
      </c>
      <c r="E15" s="127"/>
      <c r="F15" s="126" t="str">
        <f t="shared" si="0"/>
        <v/>
      </c>
      <c r="G15" s="128"/>
      <c r="H15" s="113"/>
    </row>
    <row r="16" spans="1:9" x14ac:dyDescent="0.2">
      <c r="A16" s="110"/>
      <c r="B16" s="123">
        <v>10</v>
      </c>
      <c r="C16" s="123" t="str">
        <f>T(Zeiterfassung!$A16)</f>
        <v/>
      </c>
      <c r="D16" s="124" t="str">
        <f>IF(Zeiterfassung!B16="","",Zeiterfassung!B16/24)</f>
        <v/>
      </c>
      <c r="E16" s="127"/>
      <c r="F16" s="126" t="str">
        <f>IF(D16="","",IF(ISNUMBER(G16),G16,IF(E16="","",PRODUCT(D16,E16,24))))</f>
        <v/>
      </c>
      <c r="G16" s="128"/>
      <c r="H16" s="113"/>
    </row>
    <row r="17" spans="1:8" x14ac:dyDescent="0.2">
      <c r="A17" s="110"/>
      <c r="B17" s="123">
        <v>11</v>
      </c>
      <c r="C17" s="123" t="str">
        <f>T(Zeiterfassung!$A17)</f>
        <v>Ab hier Gratisdatei geschützt. Die ungeschützte Originaldatei von XZ400 kann über "Ziehen und Kopieren" der letzten Zeile beliebig nach unten verlängert werden.</v>
      </c>
      <c r="D17" s="124"/>
      <c r="E17" s="129"/>
      <c r="F17" s="126"/>
      <c r="G17" s="130"/>
      <c r="H17" s="113"/>
    </row>
    <row r="18" spans="1:8" x14ac:dyDescent="0.2">
      <c r="A18" s="110"/>
      <c r="B18" s="123">
        <v>12</v>
      </c>
      <c r="C18" s="123"/>
      <c r="D18" s="124"/>
      <c r="E18" s="129"/>
      <c r="F18" s="126"/>
      <c r="G18" s="130"/>
      <c r="H18" s="113"/>
    </row>
    <row r="19" spans="1:8" x14ac:dyDescent="0.2">
      <c r="A19" s="110"/>
      <c r="B19" s="123">
        <v>13</v>
      </c>
      <c r="C19" s="123"/>
      <c r="D19" s="124"/>
      <c r="E19" s="129"/>
      <c r="F19" s="126"/>
      <c r="G19" s="130"/>
      <c r="H19" s="113"/>
    </row>
    <row r="20" spans="1:8" x14ac:dyDescent="0.2">
      <c r="A20" s="110"/>
      <c r="B20" s="123">
        <v>14</v>
      </c>
      <c r="C20" s="123"/>
      <c r="D20" s="124"/>
      <c r="E20" s="129"/>
      <c r="F20" s="126"/>
      <c r="G20" s="130"/>
      <c r="H20" s="113"/>
    </row>
    <row r="21" spans="1:8" x14ac:dyDescent="0.2">
      <c r="A21" s="110"/>
      <c r="B21" s="123">
        <v>15</v>
      </c>
      <c r="C21" s="123"/>
      <c r="D21" s="124"/>
      <c r="E21" s="129"/>
      <c r="F21" s="126"/>
      <c r="G21" s="130"/>
      <c r="H21" s="113"/>
    </row>
    <row r="22" spans="1:8" x14ac:dyDescent="0.2">
      <c r="A22" s="110"/>
      <c r="B22" s="123">
        <v>16</v>
      </c>
      <c r="C22" s="123"/>
      <c r="D22" s="124"/>
      <c r="E22" s="129"/>
      <c r="F22" s="126"/>
      <c r="G22" s="130"/>
      <c r="H22" s="113"/>
    </row>
    <row r="23" spans="1:8" x14ac:dyDescent="0.2">
      <c r="A23" s="110"/>
      <c r="B23" s="123">
        <v>17</v>
      </c>
      <c r="C23" s="123"/>
      <c r="D23" s="124"/>
      <c r="E23" s="129"/>
      <c r="F23" s="126"/>
      <c r="G23" s="130"/>
      <c r="H23" s="113"/>
    </row>
    <row r="24" spans="1:8" x14ac:dyDescent="0.2">
      <c r="A24" s="110"/>
      <c r="B24" s="123">
        <v>18</v>
      </c>
      <c r="C24" s="123"/>
      <c r="D24" s="124"/>
      <c r="E24" s="129"/>
      <c r="F24" s="126"/>
      <c r="G24" s="130"/>
      <c r="H24" s="113"/>
    </row>
    <row r="25" spans="1:8" x14ac:dyDescent="0.2">
      <c r="A25" s="110"/>
      <c r="B25" s="123">
        <v>19</v>
      </c>
      <c r="C25" s="123"/>
      <c r="D25" s="124"/>
      <c r="E25" s="129"/>
      <c r="F25" s="126"/>
      <c r="G25" s="130"/>
      <c r="H25" s="113"/>
    </row>
    <row r="26" spans="1:8" x14ac:dyDescent="0.2">
      <c r="A26" s="110"/>
      <c r="B26" s="123">
        <v>20</v>
      </c>
      <c r="C26" s="123"/>
      <c r="D26" s="124"/>
      <c r="E26" s="129"/>
      <c r="F26" s="126"/>
      <c r="G26" s="130"/>
      <c r="H26" s="113"/>
    </row>
    <row r="27" spans="1:8" x14ac:dyDescent="0.2">
      <c r="A27" s="110"/>
      <c r="B27" s="123">
        <v>21</v>
      </c>
      <c r="C27" s="123"/>
      <c r="D27" s="124"/>
      <c r="E27" s="129"/>
      <c r="F27" s="126"/>
      <c r="G27" s="130"/>
      <c r="H27" s="113"/>
    </row>
    <row r="28" spans="1:8" x14ac:dyDescent="0.2">
      <c r="A28" s="110"/>
      <c r="B28" s="123">
        <v>22</v>
      </c>
      <c r="C28" s="123"/>
      <c r="D28" s="124"/>
      <c r="E28" s="129"/>
      <c r="F28" s="126"/>
      <c r="G28" s="130"/>
      <c r="H28" s="113"/>
    </row>
    <row r="29" spans="1:8" x14ac:dyDescent="0.2">
      <c r="A29" s="110"/>
      <c r="B29" s="123">
        <v>23</v>
      </c>
      <c r="C29" s="123"/>
      <c r="D29" s="124"/>
      <c r="E29" s="129"/>
      <c r="F29" s="126"/>
      <c r="G29" s="130"/>
      <c r="H29" s="113"/>
    </row>
    <row r="30" spans="1:8" x14ac:dyDescent="0.2">
      <c r="A30" s="110"/>
      <c r="B30" s="123">
        <v>24</v>
      </c>
      <c r="C30" s="123"/>
      <c r="D30" s="124"/>
      <c r="E30" s="129"/>
      <c r="F30" s="126"/>
      <c r="G30" s="130"/>
      <c r="H30" s="113"/>
    </row>
    <row r="31" spans="1:8" x14ac:dyDescent="0.2">
      <c r="A31" s="110"/>
      <c r="B31" s="123">
        <v>25</v>
      </c>
      <c r="C31" s="123"/>
      <c r="D31" s="124"/>
      <c r="E31" s="129"/>
      <c r="F31" s="126"/>
      <c r="G31" s="130"/>
      <c r="H31" s="113"/>
    </row>
    <row r="32" spans="1:8" x14ac:dyDescent="0.2">
      <c r="A32" s="110"/>
      <c r="B32" s="123">
        <v>26</v>
      </c>
      <c r="C32" s="123"/>
      <c r="D32" s="124"/>
      <c r="E32" s="129"/>
      <c r="F32" s="126"/>
      <c r="G32" s="130"/>
      <c r="H32" s="113"/>
    </row>
    <row r="33" spans="1:8" x14ac:dyDescent="0.2">
      <c r="A33" s="110"/>
      <c r="B33" s="123">
        <v>27</v>
      </c>
      <c r="C33" s="123"/>
      <c r="D33" s="124"/>
      <c r="E33" s="129"/>
      <c r="F33" s="126"/>
      <c r="G33" s="130"/>
      <c r="H33" s="113"/>
    </row>
    <row r="34" spans="1:8" x14ac:dyDescent="0.2">
      <c r="A34" s="110"/>
      <c r="B34" s="123">
        <v>28</v>
      </c>
      <c r="C34" s="123"/>
      <c r="D34" s="124"/>
      <c r="E34" s="129"/>
      <c r="F34" s="126"/>
      <c r="G34" s="130"/>
      <c r="H34" s="113"/>
    </row>
    <row r="35" spans="1:8" x14ac:dyDescent="0.2">
      <c r="A35" s="110"/>
      <c r="B35" s="123">
        <v>29</v>
      </c>
      <c r="C35" s="123"/>
      <c r="D35" s="124"/>
      <c r="E35" s="129"/>
      <c r="F35" s="126"/>
      <c r="G35" s="130"/>
      <c r="H35" s="113"/>
    </row>
    <row r="36" spans="1:8" x14ac:dyDescent="0.2">
      <c r="A36" s="110"/>
      <c r="B36" s="123">
        <v>30</v>
      </c>
      <c r="C36" s="123"/>
      <c r="D36" s="124"/>
      <c r="E36" s="129"/>
      <c r="F36" s="126"/>
      <c r="G36" s="130"/>
      <c r="H36" s="113"/>
    </row>
    <row r="37" spans="1:8" x14ac:dyDescent="0.2">
      <c r="A37" s="110"/>
      <c r="B37" s="123">
        <v>31</v>
      </c>
      <c r="C37" s="123"/>
      <c r="D37" s="124"/>
      <c r="E37" s="129"/>
      <c r="F37" s="126"/>
      <c r="G37" s="130"/>
      <c r="H37" s="113"/>
    </row>
    <row r="38" spans="1:8" x14ac:dyDescent="0.2">
      <c r="A38" s="110"/>
      <c r="B38" s="123">
        <v>32</v>
      </c>
      <c r="C38" s="123"/>
      <c r="D38" s="124"/>
      <c r="E38" s="129"/>
      <c r="F38" s="126"/>
      <c r="G38" s="130"/>
      <c r="H38" s="113"/>
    </row>
    <row r="39" spans="1:8" x14ac:dyDescent="0.2">
      <c r="A39" s="110"/>
      <c r="B39" s="123">
        <v>33</v>
      </c>
      <c r="C39" s="123"/>
      <c r="D39" s="124"/>
      <c r="E39" s="129"/>
      <c r="F39" s="126"/>
      <c r="G39" s="130"/>
      <c r="H39" s="113"/>
    </row>
    <row r="40" spans="1:8" x14ac:dyDescent="0.2">
      <c r="A40" s="110"/>
      <c r="B40" s="123">
        <v>34</v>
      </c>
      <c r="C40" s="123"/>
      <c r="D40" s="124"/>
      <c r="E40" s="129"/>
      <c r="F40" s="126"/>
      <c r="G40" s="130"/>
      <c r="H40" s="113"/>
    </row>
    <row r="41" spans="1:8" x14ac:dyDescent="0.2">
      <c r="A41" s="110"/>
      <c r="B41" s="123">
        <v>35</v>
      </c>
      <c r="C41" s="123"/>
      <c r="D41" s="124"/>
      <c r="E41" s="129"/>
      <c r="F41" s="126"/>
      <c r="G41" s="130"/>
      <c r="H41" s="113"/>
    </row>
    <row r="42" spans="1:8" x14ac:dyDescent="0.2">
      <c r="A42" s="110"/>
      <c r="B42" s="123">
        <v>36</v>
      </c>
      <c r="C42" s="123"/>
      <c r="D42" s="124"/>
      <c r="E42" s="129"/>
      <c r="F42" s="126"/>
      <c r="G42" s="130"/>
      <c r="H42" s="113"/>
    </row>
    <row r="43" spans="1:8" x14ac:dyDescent="0.2">
      <c r="A43" s="109" t="s">
        <v>232</v>
      </c>
    </row>
  </sheetData>
  <sheetProtection algorithmName="SHA-512" hashValue="vEGfJJchh4hJz6+sz66F3QzY/J5EYufrbE85t12DsyrOv2GZeHnzTckn/EU0DJjIp3HODmJ6pFCyJA4igt5+wg==" saltValue="0RudJRfglhbvLL4EKR3kzA==" spinCount="100000" sheet="1" selectLockedCells="1"/>
  <phoneticPr fontId="6" type="noConversion"/>
  <hyperlinks>
    <hyperlink ref="F1" location="Dokumentation!A5" display="Dokumentation in /B/" xr:uid="{00000000-0004-0000-0500-000000000000}"/>
    <hyperlink ref="C1" location="Info!A14" display="Zu Info / Zentrale wechseln" xr:uid="{2D8F17EA-BC91-4C33-A8B4-7418CFBC15E4}"/>
  </hyperlinks>
  <pageMargins left="0.78740157480314965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>
    <oddHeader>&amp;R&amp;"Calibri,Standard"Seite &amp;P/&amp;N ausgedruckt am &amp;D</oddHeader>
    <oddFooter>&amp;C&amp;"Calibri,Standard"Aus XZ400   © Auvista Verlag München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2"/>
  <sheetViews>
    <sheetView showGridLines="0" showRowColHeaders="0" zoomScale="148" zoomScaleNormal="148" workbookViewId="0"/>
  </sheetViews>
  <sheetFormatPr baseColWidth="10" defaultColWidth="10.28515625" defaultRowHeight="12.75" x14ac:dyDescent="0.2"/>
  <cols>
    <col min="1" max="1" width="10.28515625" style="77"/>
    <col min="2" max="2" width="10.140625" style="77" customWidth="1"/>
    <col min="3" max="3" width="11" style="77" customWidth="1"/>
    <col min="4" max="4" width="10.28515625" style="77" customWidth="1"/>
    <col min="5" max="5" width="11.140625" style="77" customWidth="1"/>
    <col min="6" max="6" width="6.28515625" style="77" customWidth="1"/>
    <col min="7" max="7" width="12.7109375" style="77" customWidth="1"/>
    <col min="8" max="8" width="3.28515625" style="77" customWidth="1"/>
    <col min="9" max="9" width="11.28515625" style="77" customWidth="1"/>
    <col min="10" max="10" width="7.5703125" style="77" customWidth="1"/>
    <col min="11" max="16384" width="10.28515625" style="77"/>
  </cols>
  <sheetData>
    <row r="1" spans="1:14" x14ac:dyDescent="0.2">
      <c r="A1" s="44" t="s">
        <v>204</v>
      </c>
      <c r="B1" s="103" t="s">
        <v>176</v>
      </c>
      <c r="C1" s="104" t="s">
        <v>177</v>
      </c>
    </row>
    <row r="2" spans="1:14" ht="14.25" x14ac:dyDescent="0.25">
      <c r="B2" s="78"/>
      <c r="C2" s="79"/>
      <c r="D2" s="79"/>
      <c r="E2" s="79"/>
      <c r="F2" s="79"/>
      <c r="G2" s="79"/>
      <c r="H2" s="79"/>
      <c r="I2" s="80" t="s">
        <v>40</v>
      </c>
      <c r="J2" s="79"/>
      <c r="K2" s="81"/>
      <c r="L2" s="82"/>
      <c r="M2" s="82"/>
      <c r="N2" s="82"/>
    </row>
    <row r="3" spans="1:14" x14ac:dyDescent="0.2">
      <c r="B3" s="84"/>
      <c r="C3" s="241"/>
      <c r="D3" s="242"/>
      <c r="E3" s="243"/>
      <c r="F3" s="244"/>
      <c r="G3" s="245" t="s">
        <v>41</v>
      </c>
      <c r="H3" s="245"/>
      <c r="I3" s="245" t="s">
        <v>42</v>
      </c>
      <c r="J3" s="244"/>
      <c r="K3" s="83"/>
      <c r="L3" s="82"/>
      <c r="M3" s="82"/>
      <c r="N3" s="82"/>
    </row>
    <row r="4" spans="1:14" x14ac:dyDescent="0.2">
      <c r="B4" s="84"/>
      <c r="C4" s="243" t="s">
        <v>43</v>
      </c>
      <c r="D4" s="243"/>
      <c r="E4" s="244"/>
      <c r="F4" s="244"/>
      <c r="G4" s="85">
        <v>0.3215277777777778</v>
      </c>
      <c r="H4" s="245"/>
      <c r="I4" s="86">
        <v>0.6694444444444444</v>
      </c>
      <c r="J4" s="244"/>
      <c r="K4" s="83"/>
      <c r="L4" s="82"/>
      <c r="M4" s="82"/>
      <c r="N4" s="82"/>
    </row>
    <row r="5" spans="1:14" ht="6" customHeight="1" x14ac:dyDescent="0.2">
      <c r="B5" s="84"/>
      <c r="C5" s="244"/>
      <c r="D5" s="244"/>
      <c r="E5" s="244"/>
      <c r="F5" s="244"/>
      <c r="G5" s="244"/>
      <c r="H5" s="244"/>
      <c r="I5" s="244"/>
      <c r="J5" s="244"/>
      <c r="K5" s="83"/>
      <c r="L5" s="82"/>
      <c r="M5" s="82"/>
      <c r="N5" s="82"/>
    </row>
    <row r="6" spans="1:14" x14ac:dyDescent="0.2">
      <c r="B6" s="84"/>
      <c r="C6" s="246" t="s">
        <v>44</v>
      </c>
      <c r="D6" s="246"/>
      <c r="E6" s="244"/>
      <c r="F6" s="244"/>
      <c r="G6" s="242" t="s">
        <v>45</v>
      </c>
      <c r="H6" s="244"/>
      <c r="I6" s="87">
        <f>IF(G4="","",IF(I4="","",I4-G4))</f>
        <v>0.3479166666666666</v>
      </c>
      <c r="J6" s="244"/>
      <c r="K6" s="83"/>
      <c r="L6" s="82"/>
      <c r="M6" s="82"/>
      <c r="N6" s="82"/>
    </row>
    <row r="7" spans="1:14" ht="18.75" x14ac:dyDescent="0.3">
      <c r="B7" s="88"/>
      <c r="C7" s="89" t="s">
        <v>46</v>
      </c>
      <c r="D7" s="89"/>
      <c r="E7" s="90"/>
      <c r="F7" s="90"/>
      <c r="G7" s="91" t="s">
        <v>47</v>
      </c>
      <c r="H7" s="90"/>
      <c r="I7" s="92">
        <f>IF(I6="","",I6*24)</f>
        <v>8.3499999999999979</v>
      </c>
      <c r="J7" s="90"/>
      <c r="K7" s="93"/>
      <c r="L7" s="82"/>
      <c r="M7" s="82"/>
      <c r="N7" s="82"/>
    </row>
    <row r="8" spans="1:14" ht="12.75" customHeight="1" x14ac:dyDescent="0.2">
      <c r="B8" s="84"/>
      <c r="C8" s="244"/>
      <c r="D8" s="244"/>
      <c r="E8" s="242"/>
      <c r="F8" s="244"/>
      <c r="G8" s="244"/>
      <c r="H8" s="244"/>
      <c r="I8" s="244"/>
      <c r="J8" s="244"/>
      <c r="K8" s="83"/>
      <c r="L8" s="82"/>
      <c r="M8" s="82"/>
      <c r="N8" s="82"/>
    </row>
    <row r="9" spans="1:14" x14ac:dyDescent="0.2">
      <c r="B9" s="84"/>
      <c r="C9" s="247" t="s">
        <v>48</v>
      </c>
      <c r="D9" s="243"/>
      <c r="E9" s="248"/>
      <c r="F9" s="244"/>
      <c r="G9" s="248" t="s">
        <v>49</v>
      </c>
      <c r="H9" s="244"/>
      <c r="I9" s="94">
        <v>0.97499999999999998</v>
      </c>
      <c r="J9" s="244"/>
      <c r="K9" s="83"/>
      <c r="L9" s="82"/>
      <c r="M9" s="82"/>
      <c r="N9" s="82"/>
    </row>
    <row r="10" spans="1:14" ht="18.75" x14ac:dyDescent="0.3">
      <c r="B10" s="88"/>
      <c r="C10" s="95" t="s">
        <v>50</v>
      </c>
      <c r="D10" s="89"/>
      <c r="E10" s="91"/>
      <c r="F10" s="90"/>
      <c r="G10" s="91" t="s">
        <v>51</v>
      </c>
      <c r="H10" s="90"/>
      <c r="I10" s="96">
        <f>IF(I9="","",I9*24)</f>
        <v>23.4</v>
      </c>
      <c r="J10" s="90"/>
      <c r="K10" s="93"/>
      <c r="L10" s="82"/>
      <c r="M10" s="82"/>
      <c r="N10" s="82"/>
    </row>
    <row r="11" spans="1:14" ht="12.75" customHeight="1" x14ac:dyDescent="0.2">
      <c r="B11" s="84"/>
      <c r="C11" s="244"/>
      <c r="D11" s="244"/>
      <c r="E11" s="244"/>
      <c r="F11" s="244"/>
      <c r="G11" s="244"/>
      <c r="H11" s="244"/>
      <c r="I11" s="244"/>
      <c r="J11" s="244"/>
      <c r="K11" s="83"/>
      <c r="L11" s="82"/>
      <c r="M11" s="82"/>
      <c r="N11" s="82"/>
    </row>
    <row r="12" spans="1:14" x14ac:dyDescent="0.2">
      <c r="B12" s="84"/>
      <c r="C12" s="241" t="s">
        <v>48</v>
      </c>
      <c r="D12" s="241"/>
      <c r="E12" s="244"/>
      <c r="F12" s="244"/>
      <c r="G12" s="249" t="s">
        <v>52</v>
      </c>
      <c r="H12" s="244"/>
      <c r="I12" s="97">
        <v>2563</v>
      </c>
      <c r="J12" s="244"/>
      <c r="K12" s="83"/>
      <c r="L12" s="82"/>
      <c r="M12" s="82"/>
      <c r="N12" s="82"/>
    </row>
    <row r="13" spans="1:14" ht="18.75" x14ac:dyDescent="0.3">
      <c r="B13" s="88"/>
      <c r="C13" s="98" t="s">
        <v>50</v>
      </c>
      <c r="D13" s="98"/>
      <c r="E13" s="90"/>
      <c r="F13" s="90"/>
      <c r="G13" s="91" t="s">
        <v>45</v>
      </c>
      <c r="H13" s="90"/>
      <c r="I13" s="99">
        <f>IF(I12="","",(I12/60)/24)</f>
        <v>1.7798611111111111</v>
      </c>
      <c r="J13" s="90"/>
      <c r="K13" s="93"/>
      <c r="L13" s="82"/>
      <c r="M13" s="82"/>
      <c r="N13" s="82"/>
    </row>
    <row r="14" spans="1:14" ht="18.75" x14ac:dyDescent="0.3">
      <c r="B14" s="84"/>
      <c r="C14" s="250"/>
      <c r="D14" s="250"/>
      <c r="E14" s="244"/>
      <c r="F14" s="244"/>
      <c r="G14" s="242"/>
      <c r="H14" s="244"/>
      <c r="I14" s="251"/>
      <c r="J14" s="244"/>
      <c r="K14" s="83"/>
      <c r="L14" s="82"/>
      <c r="M14" s="82"/>
      <c r="N14" s="82"/>
    </row>
    <row r="15" spans="1:14" ht="45" x14ac:dyDescent="0.2">
      <c r="B15" s="84"/>
      <c r="C15" s="252" t="s">
        <v>53</v>
      </c>
      <c r="D15" s="100">
        <v>39</v>
      </c>
      <c r="E15" s="253" t="s">
        <v>54</v>
      </c>
      <c r="F15" s="100">
        <v>5</v>
      </c>
      <c r="G15" s="254" t="s">
        <v>55</v>
      </c>
      <c r="H15" s="255"/>
      <c r="I15" s="256">
        <f>IF(D15="","",IF(F15="","",D15/F15/24))</f>
        <v>0.32500000000000001</v>
      </c>
      <c r="J15" s="244"/>
      <c r="K15" s="83"/>
      <c r="L15" s="82"/>
      <c r="M15" s="82"/>
      <c r="N15" s="82"/>
    </row>
    <row r="16" spans="1:14" ht="0.95" customHeight="1" x14ac:dyDescent="0.2">
      <c r="B16" s="84"/>
      <c r="C16" s="252"/>
      <c r="D16" s="252"/>
      <c r="E16" s="252"/>
      <c r="F16" s="252"/>
      <c r="G16" s="254"/>
      <c r="H16" s="255"/>
      <c r="I16" s="257"/>
      <c r="J16" s="244"/>
      <c r="K16" s="83"/>
      <c r="L16" s="82"/>
      <c r="M16" s="82"/>
      <c r="N16" s="82"/>
    </row>
    <row r="17" spans="2:14" x14ac:dyDescent="0.2">
      <c r="B17" s="88"/>
      <c r="C17" s="90"/>
      <c r="D17" s="90"/>
      <c r="E17" s="90"/>
      <c r="F17" s="90"/>
      <c r="G17" s="90"/>
      <c r="H17" s="90"/>
      <c r="I17" s="90"/>
      <c r="J17" s="90"/>
      <c r="K17" s="93"/>
      <c r="L17" s="82"/>
      <c r="M17" s="82"/>
      <c r="N17" s="82"/>
    </row>
    <row r="18" spans="2:14" x14ac:dyDescent="0.2">
      <c r="B18" s="101"/>
      <c r="C18" s="101"/>
      <c r="D18" s="101"/>
      <c r="E18" s="101"/>
      <c r="F18" s="101"/>
      <c r="G18" s="101"/>
      <c r="H18" s="102"/>
      <c r="I18" s="102"/>
      <c r="J18" s="101"/>
      <c r="K18" s="101"/>
      <c r="L18" s="82"/>
      <c r="M18" s="82"/>
      <c r="N18" s="82"/>
    </row>
    <row r="19" spans="2:14" x14ac:dyDescent="0.2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spans="2:14" x14ac:dyDescent="0.2"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2:14" x14ac:dyDescent="0.2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2:14" x14ac:dyDescent="0.2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spans="2:14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2:14" x14ac:dyDescent="0.2"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spans="2:14" x14ac:dyDescent="0.2"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2:14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2:14" x14ac:dyDescent="0.2"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2:14" x14ac:dyDescent="0.2"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2:14" x14ac:dyDescent="0.2"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2:14" x14ac:dyDescent="0.2"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2:14" x14ac:dyDescent="0.2"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2:14" x14ac:dyDescent="0.2"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2:11" x14ac:dyDescent="0.2"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2:11" x14ac:dyDescent="0.2"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2:11" x14ac:dyDescent="0.2"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2:11" x14ac:dyDescent="0.2"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2:11" x14ac:dyDescent="0.2"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2:11" x14ac:dyDescent="0.2"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2:11" x14ac:dyDescent="0.2"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2:11" x14ac:dyDescent="0.2"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2:11" x14ac:dyDescent="0.2"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2:11" x14ac:dyDescent="0.2"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2:11" x14ac:dyDescent="0.2"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2:11" x14ac:dyDescent="0.2"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2:11" x14ac:dyDescent="0.2"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2:11" x14ac:dyDescent="0.2"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2:11" x14ac:dyDescent="0.2"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2:11" x14ac:dyDescent="0.2"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2:11" x14ac:dyDescent="0.2"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2:11" x14ac:dyDescent="0.2"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2:11" x14ac:dyDescent="0.2"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2:11" x14ac:dyDescent="0.2"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2:11" x14ac:dyDescent="0.2"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2:11" x14ac:dyDescent="0.2">
      <c r="B54" s="82"/>
      <c r="C54" s="82"/>
      <c r="D54" s="82"/>
      <c r="E54" s="82"/>
      <c r="F54" s="82"/>
      <c r="G54" s="82"/>
      <c r="H54" s="82"/>
      <c r="I54" s="82"/>
      <c r="J54" s="82"/>
      <c r="K54" s="82"/>
    </row>
    <row r="55" spans="2:11" x14ac:dyDescent="0.2">
      <c r="B55" s="82"/>
      <c r="C55" s="82"/>
      <c r="D55" s="82"/>
      <c r="E55" s="82"/>
      <c r="F55" s="82"/>
      <c r="G55" s="82"/>
      <c r="H55" s="82"/>
      <c r="I55" s="82"/>
      <c r="J55" s="82"/>
      <c r="K55" s="82"/>
    </row>
    <row r="56" spans="2:11" x14ac:dyDescent="0.2">
      <c r="B56" s="82"/>
      <c r="C56" s="82"/>
      <c r="D56" s="82"/>
      <c r="E56" s="82"/>
      <c r="F56" s="82"/>
      <c r="G56" s="82"/>
      <c r="H56" s="82"/>
      <c r="I56" s="82"/>
      <c r="J56" s="82"/>
      <c r="K56" s="82"/>
    </row>
    <row r="57" spans="2:11" x14ac:dyDescent="0.2">
      <c r="B57" s="82"/>
      <c r="C57" s="82"/>
      <c r="D57" s="82"/>
      <c r="E57" s="82"/>
      <c r="F57" s="82"/>
      <c r="G57" s="82"/>
      <c r="H57" s="82"/>
      <c r="I57" s="82"/>
      <c r="J57" s="82"/>
      <c r="K57" s="82"/>
    </row>
    <row r="58" spans="2:11" x14ac:dyDescent="0.2">
      <c r="B58" s="82"/>
      <c r="C58" s="82"/>
      <c r="D58" s="82"/>
      <c r="E58" s="82"/>
      <c r="F58" s="82"/>
      <c r="G58" s="82"/>
      <c r="H58" s="82"/>
      <c r="I58" s="82"/>
      <c r="J58" s="82"/>
      <c r="K58" s="82"/>
    </row>
    <row r="59" spans="2:11" x14ac:dyDescent="0.2">
      <c r="B59" s="82"/>
      <c r="C59" s="82"/>
      <c r="D59" s="82"/>
      <c r="E59" s="82"/>
      <c r="F59" s="82"/>
      <c r="G59" s="82"/>
      <c r="H59" s="82"/>
      <c r="I59" s="82"/>
      <c r="J59" s="82"/>
      <c r="K59" s="82"/>
    </row>
    <row r="60" spans="2:11" x14ac:dyDescent="0.2">
      <c r="B60" s="82"/>
      <c r="C60" s="82"/>
      <c r="D60" s="82"/>
      <c r="E60" s="82"/>
      <c r="F60" s="82"/>
      <c r="G60" s="82"/>
      <c r="H60" s="82"/>
      <c r="I60" s="82"/>
      <c r="J60" s="82"/>
      <c r="K60" s="82"/>
    </row>
    <row r="61" spans="2:11" x14ac:dyDescent="0.2">
      <c r="B61" s="82"/>
      <c r="C61" s="82"/>
      <c r="D61" s="82"/>
      <c r="E61" s="82"/>
      <c r="F61" s="82"/>
      <c r="G61" s="82"/>
      <c r="H61" s="82"/>
      <c r="I61" s="82"/>
      <c r="J61" s="82"/>
      <c r="K61" s="82"/>
    </row>
    <row r="62" spans="2:11" x14ac:dyDescent="0.2">
      <c r="B62" s="82"/>
      <c r="C62" s="82"/>
      <c r="D62" s="82"/>
      <c r="E62" s="82"/>
      <c r="F62" s="82"/>
      <c r="G62" s="82"/>
      <c r="H62" s="82"/>
      <c r="I62" s="82"/>
      <c r="J62" s="82"/>
      <c r="K62" s="82"/>
    </row>
  </sheetData>
  <sheetProtection sheet="1" objects="1" scenarios="1"/>
  <phoneticPr fontId="6" type="noConversion"/>
  <hyperlinks>
    <hyperlink ref="I2" location="B!B72" display="B!B72" xr:uid="{00000000-0004-0000-0600-000000000000}"/>
    <hyperlink ref="B1" location="Info!A14" display="Zu Info /" xr:uid="{00000000-0004-0000-0600-000001000000}"/>
    <hyperlink ref="C1" location="Info!A14" display="Zentrale" xr:uid="{00000000-0004-0000-0600-000002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blackAndWhite="1" horizontalDpi="300" verticalDpi="300" r:id="rId1"/>
  <headerFooter alignWithMargins="0">
    <oddFooter>&amp;C&amp;"Calibri,Standard"&amp;14© Auvista Software Verlag, München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3"/>
  <sheetViews>
    <sheetView workbookViewId="0"/>
  </sheetViews>
  <sheetFormatPr baseColWidth="10" defaultRowHeight="12.75" x14ac:dyDescent="0.2"/>
  <cols>
    <col min="1" max="16384" width="11.42578125" style="105"/>
  </cols>
  <sheetData>
    <row r="2" spans="1:2" ht="13.5" thickBot="1" x14ac:dyDescent="0.25">
      <c r="A2" s="105" t="s">
        <v>250</v>
      </c>
    </row>
    <row r="3" spans="1:2" x14ac:dyDescent="0.2">
      <c r="A3" s="103" t="s">
        <v>176</v>
      </c>
      <c r="B3" s="104" t="s">
        <v>177</v>
      </c>
    </row>
  </sheetData>
  <phoneticPr fontId="6" type="noConversion"/>
  <hyperlinks>
    <hyperlink ref="A3" location="Info!A14" display="Zu Info /" xr:uid="{00000000-0004-0000-0700-000000000000}"/>
    <hyperlink ref="B3" location="Info!A14" display="Zentrale" xr:uid="{00000000-0004-0000-0700-000001000000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Info</vt:lpstr>
      <vt:lpstr>Dokumentation</vt:lpstr>
      <vt:lpstr>Allgemeine Angaben</vt:lpstr>
      <vt:lpstr>Tabelle1</vt:lpstr>
      <vt:lpstr>Zeiterfassung</vt:lpstr>
      <vt:lpstr>Honorar</vt:lpstr>
      <vt:lpstr>Umrechnung</vt:lpstr>
      <vt:lpstr>Notizen</vt:lpstr>
      <vt:lpstr>'Allgemeine Angaben'!Druckbereich</vt:lpstr>
      <vt:lpstr>Dokumentation!Druckbereich</vt:lpstr>
      <vt:lpstr>Honorar!Druckbereich</vt:lpstr>
      <vt:lpstr>Info!Druckbereich</vt:lpstr>
      <vt:lpstr>Umrechnung!Druckbereich</vt:lpstr>
      <vt:lpstr>Zeiterfassung!Druckbereich</vt:lpstr>
      <vt:lpstr>Dokumentation!Drucktitel</vt:lpstr>
      <vt:lpstr>Feiertage</vt:lpstr>
    </vt:vector>
  </TitlesOfParts>
  <Company>Copyright 2012 Auvista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Projektbezogene Zeiterfassung aus XZ400</dc:title>
  <dc:subject>Endlose Projektlisten - geschützte, begrenzte Gratisdatei</dc:subject>
  <dc:creator>Thomas Pfeiffer</dc:creator>
  <cp:lastModifiedBy>Rafael</cp:lastModifiedBy>
  <cp:lastPrinted>2025-07-25T18:58:27Z</cp:lastPrinted>
  <dcterms:created xsi:type="dcterms:W3CDTF">1999-10-27T16:26:29Z</dcterms:created>
  <dcterms:modified xsi:type="dcterms:W3CDTF">2025-07-25T19:05:19Z</dcterms:modified>
</cp:coreProperties>
</file>