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H:\0_Sta_Son_Ja\Z_SC026\Aus_XZ200\Zeit_endlos\"/>
    </mc:Choice>
  </mc:AlternateContent>
  <xr:revisionPtr revIDLastSave="0" documentId="13_ncr:1_{350EB963-41D1-40D8-B329-F97184762417}" xr6:coauthVersionLast="47" xr6:coauthVersionMax="47" xr10:uidLastSave="{00000000-0000-0000-0000-000000000000}"/>
  <workbookProtection workbookAlgorithmName="SHA-512" workbookHashValue="8aL+HYjZ0416YMYD2DkCrlbZIeI5o69s9p2qUjSWaeJR/Mh2GmbT4Fwb5WWRl+crIADiflT9+bGTi+vx3QWuKg==" workbookSaltValue="Mv5bAYszubTeGr3KpXnLcw==" workbookSpinCount="100000" lockStructure="1"/>
  <bookViews>
    <workbookView xWindow="-120" yWindow="-120" windowWidth="24240" windowHeight="13140" tabRatio="818" activeTab="3" xr2:uid="{00000000-000D-0000-FFFF-FFFF00000000}"/>
  </bookViews>
  <sheets>
    <sheet name="Info" sheetId="13" r:id="rId1"/>
    <sheet name="Dokumentation" sheetId="2" r:id="rId2"/>
    <sheet name="Angaben" sheetId="3" r:id="rId3"/>
    <sheet name="Zeiterfassung" sheetId="4" r:id="rId4"/>
    <sheet name="Intermediate" sheetId="14" state="hidden" r:id="rId5"/>
    <sheet name="Notizen" sheetId="8" r:id="rId6"/>
  </sheets>
  <definedNames>
    <definedName name="_xlnm._FilterDatabase" localSheetId="3" hidden="1">Zeiterfassung!$B$6:$D$38</definedName>
    <definedName name="_xlnm.Print_Area" localSheetId="2">Angaben!$B$2:$G$15</definedName>
    <definedName name="_xlnm.Print_Area" localSheetId="1">Dokumentation!$B$2:$J$106</definedName>
    <definedName name="_xlnm.Print_Area" localSheetId="0">Info!$B$2:$J$53</definedName>
    <definedName name="_xlnm.Print_Area" localSheetId="5">Notizen!$A$5:$G$53</definedName>
    <definedName name="_xlnm.Print_Area" localSheetId="3">Zeiterfassung!$A$1:$Y$38</definedName>
    <definedName name="_xlnm.Print_Titles" localSheetId="1">Dokumentation!$2:$4</definedName>
    <definedName name="_xlnm.Print_Titles" localSheetId="4">Intermediate!$1:$4</definedName>
    <definedName name="km">#REF!</definedName>
    <definedName name="Name">#REF!</definedName>
    <definedName name="Ort">#REF!</definedName>
  </definedNames>
  <calcPr calcId="191029"/>
</workbook>
</file>

<file path=xl/calcChain.xml><?xml version="1.0" encoding="utf-8"?>
<calcChain xmlns="http://schemas.openxmlformats.org/spreadsheetml/2006/main">
  <c r="W2" i="4" l="1"/>
  <c r="V2" i="4"/>
  <c r="U2" i="4"/>
  <c r="T2" i="4"/>
  <c r="S2" i="4"/>
  <c r="R6" i="4"/>
  <c r="T6" i="4" s="1"/>
  <c r="S6" i="4"/>
  <c r="W6" i="4"/>
  <c r="R8" i="4"/>
  <c r="V8" i="4" s="1"/>
  <c r="D9" i="14"/>
  <c r="H9" i="14"/>
  <c r="L9" i="14"/>
  <c r="C9" i="14" s="1"/>
  <c r="R9" i="4" s="1"/>
  <c r="P9" i="14"/>
  <c r="H10" i="14"/>
  <c r="L10" i="14"/>
  <c r="P10" i="14"/>
  <c r="R12" i="4"/>
  <c r="T12" i="4" s="1"/>
  <c r="R13" i="4"/>
  <c r="S13" i="4" s="1"/>
  <c r="W13" i="4" s="1"/>
  <c r="R14" i="4"/>
  <c r="S14" i="4" s="1"/>
  <c r="W14" i="4" s="1"/>
  <c r="R15" i="4"/>
  <c r="T15" i="4" s="1"/>
  <c r="R16" i="4"/>
  <c r="U16" i="4" s="1"/>
  <c r="R17" i="4"/>
  <c r="U17" i="4" s="1"/>
  <c r="R18" i="4"/>
  <c r="S18" i="4" s="1"/>
  <c r="W18" i="4" s="1"/>
  <c r="R19" i="4"/>
  <c r="U19" i="4" s="1"/>
  <c r="R20" i="4"/>
  <c r="X20" i="4" s="1"/>
  <c r="R21" i="4"/>
  <c r="U21" i="4" s="1"/>
  <c r="R22" i="4"/>
  <c r="T22" i="4" s="1"/>
  <c r="R23" i="4"/>
  <c r="V23" i="4" s="1"/>
  <c r="R24" i="4"/>
  <c r="V24" i="4" s="1"/>
  <c r="R25" i="4"/>
  <c r="X25" i="4" s="1"/>
  <c r="R26" i="4"/>
  <c r="U26" i="4" s="1"/>
  <c r="R27" i="4"/>
  <c r="T27" i="4" s="1"/>
  <c r="R28" i="4"/>
  <c r="S28" i="4" s="1"/>
  <c r="W28" i="4" s="1"/>
  <c r="R29" i="4"/>
  <c r="S29" i="4" s="1"/>
  <c r="W29" i="4" s="1"/>
  <c r="R30" i="4"/>
  <c r="T30" i="4" s="1"/>
  <c r="R31" i="4"/>
  <c r="X31" i="4" s="1"/>
  <c r="R32" i="4"/>
  <c r="S32" i="4" s="1"/>
  <c r="W32" i="4" s="1"/>
  <c r="R33" i="4"/>
  <c r="T33" i="4" s="1"/>
  <c r="R34" i="4"/>
  <c r="X34" i="4" s="1"/>
  <c r="R35" i="4"/>
  <c r="T35" i="4" s="1"/>
  <c r="R36" i="4"/>
  <c r="S36" i="4" s="1"/>
  <c r="W36" i="4" s="1"/>
  <c r="R2" i="4"/>
  <c r="E7" i="14"/>
  <c r="D7" i="14"/>
  <c r="H7" i="14"/>
  <c r="L7" i="14"/>
  <c r="P7" i="14"/>
  <c r="D8" i="14"/>
  <c r="H8" i="14"/>
  <c r="L8" i="14"/>
  <c r="P8" i="14"/>
  <c r="E10" i="14"/>
  <c r="D10" i="14" s="1"/>
  <c r="M11" i="14"/>
  <c r="L11" i="14"/>
  <c r="P11" i="14"/>
  <c r="D12" i="14"/>
  <c r="H12" i="14"/>
  <c r="L12" i="14"/>
  <c r="P12" i="14"/>
  <c r="E13" i="14"/>
  <c r="D13" i="14"/>
  <c r="H13" i="14"/>
  <c r="L13" i="14"/>
  <c r="P13" i="14"/>
  <c r="E14" i="14"/>
  <c r="D14" i="14"/>
  <c r="H14" i="14"/>
  <c r="L14" i="14"/>
  <c r="P14" i="14"/>
  <c r="D15" i="14"/>
  <c r="H15" i="14"/>
  <c r="L15" i="14"/>
  <c r="P15" i="14"/>
  <c r="D16" i="14"/>
  <c r="H16" i="14"/>
  <c r="L16" i="14"/>
  <c r="P16" i="14"/>
  <c r="D17" i="14"/>
  <c r="H17" i="14"/>
  <c r="L17" i="14"/>
  <c r="P17" i="14"/>
  <c r="D18" i="14"/>
  <c r="H18" i="14"/>
  <c r="L18" i="14"/>
  <c r="P18" i="14"/>
  <c r="H19" i="14"/>
  <c r="L19" i="14"/>
  <c r="P19" i="14"/>
  <c r="D20" i="14"/>
  <c r="H20" i="14"/>
  <c r="L20" i="14"/>
  <c r="P20" i="14"/>
  <c r="D21" i="14"/>
  <c r="H21" i="14"/>
  <c r="L21" i="14"/>
  <c r="P21" i="14"/>
  <c r="D22" i="14"/>
  <c r="H22" i="14"/>
  <c r="L22" i="14"/>
  <c r="P22" i="14"/>
  <c r="D23" i="14"/>
  <c r="H23" i="14"/>
  <c r="L23" i="14"/>
  <c r="P23" i="14"/>
  <c r="D24" i="14"/>
  <c r="H24" i="14"/>
  <c r="L24" i="14"/>
  <c r="P24" i="14"/>
  <c r="D25" i="14"/>
  <c r="H25" i="14"/>
  <c r="L25" i="14"/>
  <c r="P25" i="14"/>
  <c r="D26" i="14"/>
  <c r="H26" i="14"/>
  <c r="L26" i="14"/>
  <c r="P26" i="14"/>
  <c r="D27" i="14"/>
  <c r="H27" i="14"/>
  <c r="L27" i="14"/>
  <c r="P27" i="14"/>
  <c r="D28" i="14"/>
  <c r="H28" i="14"/>
  <c r="L28" i="14"/>
  <c r="P28" i="14"/>
  <c r="E29" i="14"/>
  <c r="D29" i="14"/>
  <c r="I29" i="14"/>
  <c r="H29" i="14"/>
  <c r="L29" i="14"/>
  <c r="P29" i="14"/>
  <c r="D30" i="14"/>
  <c r="H30" i="14"/>
  <c r="L30" i="14"/>
  <c r="P30" i="14"/>
  <c r="D31" i="14"/>
  <c r="H31" i="14"/>
  <c r="L31" i="14"/>
  <c r="P31" i="14"/>
  <c r="D32" i="14"/>
  <c r="H32" i="14"/>
  <c r="L32" i="14"/>
  <c r="P32" i="14"/>
  <c r="D33" i="14"/>
  <c r="H33" i="14"/>
  <c r="L33" i="14"/>
  <c r="P33" i="14"/>
  <c r="D34" i="14"/>
  <c r="H34" i="14"/>
  <c r="L34" i="14"/>
  <c r="P34" i="14"/>
  <c r="D35" i="14"/>
  <c r="H35" i="14"/>
  <c r="L35" i="14"/>
  <c r="P35" i="14"/>
  <c r="D36" i="14"/>
  <c r="H36" i="14"/>
  <c r="L36" i="14"/>
  <c r="P36" i="14"/>
  <c r="D37" i="14"/>
  <c r="C37" i="14" s="1"/>
  <c r="H37" i="14"/>
  <c r="L37" i="14"/>
  <c r="P37" i="14"/>
  <c r="D38" i="14"/>
  <c r="H38" i="14"/>
  <c r="L38" i="14"/>
  <c r="P38" i="14"/>
  <c r="D39" i="14"/>
  <c r="H39" i="14"/>
  <c r="L39" i="14"/>
  <c r="P39" i="14"/>
  <c r="D40" i="14"/>
  <c r="H40" i="14"/>
  <c r="L40" i="14"/>
  <c r="P40" i="14"/>
  <c r="D41" i="14"/>
  <c r="C41" i="14" s="1"/>
  <c r="H41" i="14"/>
  <c r="L41" i="14"/>
  <c r="P41" i="14"/>
  <c r="D9" i="13"/>
  <c r="E9" i="14"/>
  <c r="I9" i="14"/>
  <c r="M9" i="14"/>
  <c r="Q9" i="14"/>
  <c r="I10" i="14"/>
  <c r="M10" i="14"/>
  <c r="Q10" i="14"/>
  <c r="E11" i="14"/>
  <c r="D11" i="14"/>
  <c r="I11" i="14"/>
  <c r="H11" i="14"/>
  <c r="Q11" i="14"/>
  <c r="E12" i="14"/>
  <c r="I12" i="14"/>
  <c r="M12" i="14"/>
  <c r="Q12" i="14"/>
  <c r="I13" i="14"/>
  <c r="M13" i="14"/>
  <c r="Q13" i="14"/>
  <c r="I14" i="14"/>
  <c r="M14" i="14"/>
  <c r="Q14" i="14"/>
  <c r="E15" i="14"/>
  <c r="I15" i="14"/>
  <c r="M15" i="14"/>
  <c r="Q15" i="14"/>
  <c r="E16" i="14"/>
  <c r="I16" i="14"/>
  <c r="M16" i="14"/>
  <c r="Q16" i="14"/>
  <c r="E17" i="14"/>
  <c r="I17" i="14"/>
  <c r="M17" i="14"/>
  <c r="Q17" i="14"/>
  <c r="E18" i="14"/>
  <c r="I18" i="14"/>
  <c r="M18" i="14"/>
  <c r="Q18" i="14"/>
  <c r="E19" i="14"/>
  <c r="D19" i="14"/>
  <c r="I19" i="14"/>
  <c r="M19" i="14"/>
  <c r="Q19" i="14"/>
  <c r="E20" i="14"/>
  <c r="I20" i="14"/>
  <c r="M20" i="14"/>
  <c r="Q20" i="14"/>
  <c r="E21" i="14"/>
  <c r="I21" i="14"/>
  <c r="M21" i="14"/>
  <c r="Q21" i="14"/>
  <c r="E22" i="14"/>
  <c r="I22" i="14"/>
  <c r="M22" i="14"/>
  <c r="Q22" i="14"/>
  <c r="E23" i="14"/>
  <c r="I23" i="14"/>
  <c r="M23" i="14"/>
  <c r="Q23" i="14"/>
  <c r="E24" i="14"/>
  <c r="I24" i="14"/>
  <c r="M24" i="14"/>
  <c r="Q24" i="14"/>
  <c r="E25" i="14"/>
  <c r="I25" i="14"/>
  <c r="M25" i="14"/>
  <c r="Q25" i="14"/>
  <c r="E26" i="14"/>
  <c r="I26" i="14"/>
  <c r="M26" i="14"/>
  <c r="Q26" i="14"/>
  <c r="E27" i="14"/>
  <c r="I27" i="14"/>
  <c r="M27" i="14"/>
  <c r="Q27" i="14"/>
  <c r="E28" i="14"/>
  <c r="I28" i="14"/>
  <c r="M28" i="14"/>
  <c r="Q28" i="14"/>
  <c r="M29" i="14"/>
  <c r="Q29" i="14"/>
  <c r="E30" i="14"/>
  <c r="I30" i="14"/>
  <c r="M30" i="14"/>
  <c r="Q30" i="14"/>
  <c r="E31" i="14"/>
  <c r="I31" i="14"/>
  <c r="M31" i="14"/>
  <c r="Q31" i="14"/>
  <c r="E32" i="14"/>
  <c r="I32" i="14"/>
  <c r="M32" i="14"/>
  <c r="Q32" i="14"/>
  <c r="E33" i="14"/>
  <c r="I33" i="14"/>
  <c r="M33" i="14"/>
  <c r="Q33" i="14"/>
  <c r="E34" i="14"/>
  <c r="I34" i="14"/>
  <c r="M34" i="14"/>
  <c r="Q34" i="14"/>
  <c r="E35" i="14"/>
  <c r="I35" i="14"/>
  <c r="M35" i="14"/>
  <c r="Q35" i="14"/>
  <c r="E36" i="14"/>
  <c r="I36" i="14"/>
  <c r="M36" i="14"/>
  <c r="Q36" i="14"/>
  <c r="E37" i="14"/>
  <c r="I37" i="14"/>
  <c r="M37" i="14"/>
  <c r="Q37" i="14"/>
  <c r="E38" i="14"/>
  <c r="I38" i="14"/>
  <c r="M38" i="14"/>
  <c r="Q38" i="14"/>
  <c r="E39" i="14"/>
  <c r="I39" i="14"/>
  <c r="M39" i="14"/>
  <c r="Q39" i="14"/>
  <c r="E40" i="14"/>
  <c r="I40" i="14"/>
  <c r="M40" i="14"/>
  <c r="Q40" i="14"/>
  <c r="E41" i="14"/>
  <c r="I41" i="14"/>
  <c r="M41" i="14"/>
  <c r="Q41" i="14"/>
  <c r="Q8" i="14"/>
  <c r="M8" i="14"/>
  <c r="I8" i="14"/>
  <c r="E8" i="14"/>
  <c r="I7" i="14"/>
  <c r="M7" i="14"/>
  <c r="Q7" i="14"/>
  <c r="B40" i="14"/>
  <c r="B41" i="14"/>
  <c r="B16" i="4"/>
  <c r="B16" i="14" s="1"/>
  <c r="B17" i="4"/>
  <c r="B17" i="14" s="1"/>
  <c r="B18" i="4"/>
  <c r="B18" i="14" s="1"/>
  <c r="B19" i="4"/>
  <c r="B19" i="14" s="1"/>
  <c r="B20" i="4"/>
  <c r="B20" i="14" s="1"/>
  <c r="B21" i="4"/>
  <c r="B21" i="14" s="1"/>
  <c r="B22" i="4"/>
  <c r="B22" i="14" s="1"/>
  <c r="B23" i="4"/>
  <c r="B23" i="14" s="1"/>
  <c r="B24" i="4"/>
  <c r="B24" i="14" s="1"/>
  <c r="B25" i="4"/>
  <c r="B25" i="14" s="1"/>
  <c r="B26" i="4"/>
  <c r="B26" i="14" s="1"/>
  <c r="B27" i="4"/>
  <c r="B27" i="14" s="1"/>
  <c r="B28" i="4"/>
  <c r="B28" i="14" s="1"/>
  <c r="B29" i="4"/>
  <c r="B29" i="14" s="1"/>
  <c r="B30" i="4"/>
  <c r="B30" i="14" s="1"/>
  <c r="B31" i="4"/>
  <c r="B31" i="14" s="1"/>
  <c r="B32" i="4"/>
  <c r="B32" i="14" s="1"/>
  <c r="B33" i="4"/>
  <c r="B33" i="14" s="1"/>
  <c r="B34" i="4"/>
  <c r="B34" i="14" s="1"/>
  <c r="B35" i="4"/>
  <c r="B35" i="14" s="1"/>
  <c r="B36" i="4"/>
  <c r="B36" i="14" s="1"/>
  <c r="B37" i="14"/>
  <c r="B38" i="14"/>
  <c r="B39" i="14"/>
  <c r="B15" i="4"/>
  <c r="B15" i="14" s="1"/>
  <c r="B14" i="4"/>
  <c r="B14" i="14" s="1"/>
  <c r="B9" i="4"/>
  <c r="B9" i="14" s="1"/>
  <c r="B10" i="4"/>
  <c r="B10" i="14" s="1"/>
  <c r="B13" i="4"/>
  <c r="B13" i="14" s="1"/>
  <c r="B8" i="4"/>
  <c r="B8" i="14" s="1"/>
  <c r="B7" i="4"/>
  <c r="B7" i="14" s="1"/>
  <c r="B12" i="4"/>
  <c r="B12" i="14" s="1"/>
  <c r="B11" i="4"/>
  <c r="B11" i="14" s="1"/>
  <c r="X17" i="4"/>
  <c r="S21" i="4"/>
  <c r="W21" i="4" s="1"/>
  <c r="M1" i="4"/>
  <c r="X12" i="4"/>
  <c r="T13" i="4"/>
  <c r="U13" i="4"/>
  <c r="R11" i="4"/>
  <c r="S11" i="4" s="1"/>
  <c r="W11" i="4" s="1"/>
  <c r="V6" i="4"/>
  <c r="S24" i="4"/>
  <c r="W24" i="4" s="1"/>
  <c r="R7" i="4"/>
  <c r="T7" i="4" s="1"/>
  <c r="T8" i="4"/>
  <c r="T29" i="4"/>
  <c r="X13" i="4"/>
  <c r="U8" i="4"/>
  <c r="T36" i="4"/>
  <c r="X16" i="4"/>
  <c r="C40" i="14"/>
  <c r="X8" i="4"/>
  <c r="T16" i="4"/>
  <c r="S8" i="4"/>
  <c r="W8" i="4" s="1"/>
  <c r="X24" i="4"/>
  <c r="X28" i="4"/>
  <c r="V32" i="4"/>
  <c r="U29" i="4"/>
  <c r="T28" i="4"/>
  <c r="U27" i="4" l="1"/>
  <c r="X22" i="4"/>
  <c r="U15" i="4"/>
  <c r="S19" i="4"/>
  <c r="W19" i="4" s="1"/>
  <c r="V34" i="4"/>
  <c r="T34" i="4"/>
  <c r="V27" i="4"/>
  <c r="X19" i="4"/>
  <c r="U11" i="4"/>
  <c r="S34" i="4"/>
  <c r="W34" i="4" s="1"/>
  <c r="S27" i="4"/>
  <c r="W27" i="4" s="1"/>
  <c r="T19" i="4"/>
  <c r="U23" i="4"/>
  <c r="U34" i="4"/>
  <c r="X27" i="4"/>
  <c r="V28" i="4"/>
  <c r="S26" i="4"/>
  <c r="W26" i="4" s="1"/>
  <c r="T26" i="4"/>
  <c r="U28" i="4"/>
  <c r="X23" i="4"/>
  <c r="U32" i="4"/>
  <c r="V15" i="4"/>
  <c r="V26" i="4"/>
  <c r="T23" i="4"/>
  <c r="T18" i="4"/>
  <c r="V13" i="4"/>
  <c r="U22" i="4"/>
  <c r="U31" i="4"/>
  <c r="C22" i="14"/>
  <c r="U35" i="4"/>
  <c r="S31" i="4"/>
  <c r="W31" i="4" s="1"/>
  <c r="C34" i="14"/>
  <c r="V17" i="4"/>
  <c r="V14" i="4"/>
  <c r="U14" i="4"/>
  <c r="S23" i="4"/>
  <c r="W23" i="4" s="1"/>
  <c r="V19" i="4"/>
  <c r="X26" i="4"/>
  <c r="T11" i="4"/>
  <c r="X36" i="4"/>
  <c r="T17" i="4"/>
  <c r="X15" i="4"/>
  <c r="S17" i="4"/>
  <c r="W17" i="4" s="1"/>
  <c r="V20" i="4"/>
  <c r="V11" i="4"/>
  <c r="U33" i="4"/>
  <c r="C19" i="14"/>
  <c r="C36" i="14"/>
  <c r="C35" i="14"/>
  <c r="C33" i="14"/>
  <c r="C30" i="14"/>
  <c r="C27" i="14"/>
  <c r="C13" i="14"/>
  <c r="C12" i="14"/>
  <c r="V36" i="4"/>
  <c r="X18" i="4"/>
  <c r="U18" i="4"/>
  <c r="V18" i="4"/>
  <c r="T24" i="4"/>
  <c r="V16" i="4"/>
  <c r="V22" i="4"/>
  <c r="V31" i="4"/>
  <c r="U36" i="4"/>
  <c r="S33" i="4"/>
  <c r="W33" i="4" s="1"/>
  <c r="V29" i="4"/>
  <c r="U20" i="4"/>
  <c r="C39" i="14"/>
  <c r="C31" i="14"/>
  <c r="C24" i="14"/>
  <c r="C20" i="14"/>
  <c r="C18" i="14"/>
  <c r="C15" i="14"/>
  <c r="C14" i="14"/>
  <c r="C11" i="14"/>
  <c r="C10" i="14"/>
  <c r="R10" i="4" s="1"/>
  <c r="S4" i="4" s="1"/>
  <c r="V4" i="4" s="1"/>
  <c r="C38" i="14"/>
  <c r="C32" i="14"/>
  <c r="C28" i="14"/>
  <c r="C26" i="14"/>
  <c r="C25" i="14"/>
  <c r="C23" i="14"/>
  <c r="C21" i="14"/>
  <c r="C16" i="14"/>
  <c r="T31" i="4"/>
  <c r="X29" i="4"/>
  <c r="T20" i="4"/>
  <c r="V12" i="4"/>
  <c r="X33" i="4"/>
  <c r="S22" i="4"/>
  <c r="W22" i="4" s="1"/>
  <c r="S16" i="4"/>
  <c r="W16" i="4" s="1"/>
  <c r="V33" i="4"/>
  <c r="U24" i="4"/>
  <c r="C29" i="14"/>
  <c r="C17" i="14"/>
  <c r="C8" i="14"/>
  <c r="C7" i="14"/>
  <c r="S20" i="4"/>
  <c r="W20" i="4" s="1"/>
  <c r="X9" i="4"/>
  <c r="V9" i="4"/>
  <c r="T9" i="4"/>
  <c r="U9" i="4"/>
  <c r="S9" i="4"/>
  <c r="W9" i="4" s="1"/>
  <c r="S7" i="4"/>
  <c r="W7" i="4" s="1"/>
  <c r="V7" i="4"/>
  <c r="T14" i="4"/>
  <c r="U30" i="4"/>
  <c r="T32" i="4"/>
  <c r="S12" i="4"/>
  <c r="W12" i="4" s="1"/>
  <c r="X35" i="4"/>
  <c r="X32" i="4"/>
  <c r="X14" i="4"/>
  <c r="X30" i="4"/>
  <c r="X7" i="4"/>
  <c r="U12" i="4"/>
  <c r="S35" i="4"/>
  <c r="W35" i="4" s="1"/>
  <c r="S30" i="4"/>
  <c r="W30" i="4" s="1"/>
  <c r="X21" i="4"/>
  <c r="V21" i="4"/>
  <c r="V30" i="4"/>
  <c r="V35" i="4"/>
  <c r="S25" i="4"/>
  <c r="W25" i="4" s="1"/>
  <c r="V25" i="4"/>
  <c r="U25" i="4"/>
  <c r="T21" i="4"/>
  <c r="U7" i="4"/>
  <c r="X11" i="4"/>
  <c r="T25" i="4"/>
  <c r="S15" i="4"/>
  <c r="W15" i="4" s="1"/>
  <c r="V10" i="4" l="1"/>
  <c r="S10" i="4"/>
  <c r="W10" i="4" s="1"/>
  <c r="X10" i="4"/>
  <c r="T10" i="4"/>
  <c r="S3" i="4"/>
  <c r="V3" i="4" s="1"/>
  <c r="U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C5" authorId="0" shapeId="0" xr:uid="{00000000-0006-0000-0200-000001000000}">
      <text>
        <r>
          <rPr>
            <sz val="8"/>
            <color indexed="81"/>
            <rFont val="Arial"/>
            <family val="2"/>
          </rPr>
          <t>Hier können Sie den Namen Ihrer Firma oder Abteilung angeben.</t>
        </r>
      </text>
    </comment>
    <comment ref="C6" authorId="0" shapeId="0" xr:uid="{00000000-0006-0000-0200-000002000000}">
      <text>
        <r>
          <rPr>
            <sz val="8"/>
            <color indexed="81"/>
            <rFont val="Arial"/>
            <family val="2"/>
          </rPr>
          <t>In dieses Feld können Sie Ihren Namen eintragen.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</author>
    <author>Ein geschätzter Microsoft Office Anwender</author>
  </authors>
  <commentList>
    <comment ref="S3" authorId="0" shapeId="0" xr:uid="{00000000-0006-0000-0300-000001000000}">
      <text>
        <r>
          <rPr>
            <b/>
            <sz val="12"/>
            <color indexed="81"/>
            <rFont val="Arial"/>
            <family val="2"/>
          </rPr>
          <t>Auvista: Achtung Bug!</t>
        </r>
        <r>
          <rPr>
            <sz val="12"/>
            <color indexed="81"/>
            <rFont val="Arial"/>
            <family val="2"/>
          </rPr>
          <t xml:space="preserve">
Achtung bei mehr als 1440 Stunden können in manchen Excel-Versionen Fehler auftreten!</t>
        </r>
      </text>
    </comment>
    <comment ref="S4" authorId="0" shapeId="0" xr:uid="{00000000-0006-0000-0300-000002000000}">
      <text>
        <r>
          <rPr>
            <b/>
            <sz val="12"/>
            <color indexed="81"/>
            <rFont val="Arial"/>
            <family val="2"/>
          </rPr>
          <t>Auvista: Achtung Bug!</t>
        </r>
        <r>
          <rPr>
            <sz val="12"/>
            <color indexed="81"/>
            <rFont val="Arial"/>
            <family val="2"/>
          </rPr>
          <t xml:space="preserve">
Achtung bei mehr als 1440 Stunden können in manchen Excel-Versionen Fehler auftreten!</t>
        </r>
      </text>
    </comment>
    <comment ref="C5" authorId="0" shapeId="0" xr:uid="{00000000-0006-0000-0300-000003000000}">
      <text>
        <r>
          <rPr>
            <b/>
            <sz val="12"/>
            <color indexed="81"/>
            <rFont val="Arial"/>
            <family val="2"/>
          </rPr>
          <t xml:space="preserve">Auvista: </t>
        </r>
        <r>
          <rPr>
            <sz val="12"/>
            <color indexed="81"/>
            <rFont val="Arial"/>
            <family val="2"/>
          </rPr>
          <t xml:space="preserve">Sitzt der Cursor auf einer Datumszelle, wird durch gleichzeitiges Drücken der Tasten "Strg und "." (Punkt) das heutige Rechner-Datum automatisch richtig eingetragen!
</t>
        </r>
      </text>
    </comment>
    <comment ref="F5" authorId="0" shapeId="0" xr:uid="{00000000-0006-0000-0300-000004000000}">
      <text>
        <r>
          <rPr>
            <b/>
            <sz val="12"/>
            <color indexed="81"/>
            <rFont val="Arial"/>
            <family val="2"/>
          </rPr>
          <t xml:space="preserve">Auvista: </t>
        </r>
        <r>
          <rPr>
            <sz val="12"/>
            <color indexed="81"/>
            <rFont val="Arial"/>
            <family val="2"/>
          </rPr>
          <t xml:space="preserve">Sitzt der Cursor auf einer Zeitzelle, wird durch gleichzeitiges Drücken der Tasten "Strg und ":" (Doppelpunkt) die aktuelle Rechner-Zeit automatisch richtig eingetragen!
</t>
        </r>
      </text>
    </comment>
    <comment ref="G5" authorId="0" shapeId="0" xr:uid="{00000000-0006-0000-0300-000005000000}">
      <text>
        <r>
          <rPr>
            <b/>
            <sz val="12"/>
            <color indexed="81"/>
            <rFont val="Arial"/>
            <family val="2"/>
          </rPr>
          <t xml:space="preserve">Auvista: </t>
        </r>
        <r>
          <rPr>
            <sz val="12"/>
            <color indexed="81"/>
            <rFont val="Arial"/>
            <family val="2"/>
          </rPr>
          <t xml:space="preserve">Sitzt der Cursor auf einer Zeitzelle, wird durch gleichzeitiges Drücken der Tasten "Strg und ":" (Doppelpunkt) die aktuelle Rechner-Zeit automatisch richtig eingetragen!
</t>
        </r>
      </text>
    </comment>
    <comment ref="I5" authorId="0" shapeId="0" xr:uid="{00000000-0006-0000-0300-000006000000}">
      <text>
        <r>
          <rPr>
            <b/>
            <sz val="12"/>
            <color indexed="81"/>
            <rFont val="Arial"/>
            <family val="2"/>
          </rPr>
          <t xml:space="preserve">Auvista: </t>
        </r>
        <r>
          <rPr>
            <sz val="12"/>
            <color indexed="81"/>
            <rFont val="Arial"/>
            <family val="2"/>
          </rPr>
          <t xml:space="preserve">Sitzt der Cursor auf einer Zeitzelle, wird durch gleichzeitiges Drücken der Tasten "Strg und ":" (Doppelpunkt) die aktuelle Rechner-Zeit automatisch richtig eingetragen!
</t>
        </r>
      </text>
    </comment>
    <comment ref="J5" authorId="0" shapeId="0" xr:uid="{00000000-0006-0000-0300-000007000000}">
      <text>
        <r>
          <rPr>
            <b/>
            <sz val="12"/>
            <color indexed="81"/>
            <rFont val="Arial"/>
            <family val="2"/>
          </rPr>
          <t xml:space="preserve">Auvista: </t>
        </r>
        <r>
          <rPr>
            <sz val="12"/>
            <color indexed="81"/>
            <rFont val="Arial"/>
            <family val="2"/>
          </rPr>
          <t xml:space="preserve">Sitzt der Cursor auf einer Zeitzelle, wird durch gleichzeitiges Drücken der Tasten "Strg und ":" (Doppelpunkt) die aktuelle Rechner-Zeit automatisch richtig eingetragen!
</t>
        </r>
      </text>
    </comment>
    <comment ref="F6" authorId="1" shapeId="0" xr:uid="{00000000-0006-0000-0300-000008000000}">
      <text>
        <r>
          <rPr>
            <b/>
            <sz val="12"/>
            <color indexed="81"/>
            <rFont val="Arial"/>
            <family val="2"/>
          </rPr>
          <t>Beispiel:</t>
        </r>
        <r>
          <rPr>
            <sz val="12"/>
            <color indexed="81"/>
            <rFont val="Arial"/>
            <family val="2"/>
          </rPr>
          <t xml:space="preserve">
Beginnt der Abschnitt um 8 Uhr 17 Minuten, gibt man in die Zelle ein:
8:17
und bestätigt.
Beachte! Stunden und Minuten müssen durch Doppelpunkt getrennt werden.</t>
        </r>
      </text>
    </comment>
    <comment ref="G6" authorId="1" shapeId="0" xr:uid="{00000000-0006-0000-0300-000009000000}">
      <text>
        <r>
          <rPr>
            <b/>
            <sz val="12"/>
            <color indexed="81"/>
            <rFont val="Arial"/>
            <family val="2"/>
          </rPr>
          <t>Beispiel:</t>
        </r>
        <r>
          <rPr>
            <sz val="12"/>
            <color indexed="81"/>
            <rFont val="Arial"/>
            <family val="2"/>
          </rPr>
          <t xml:space="preserve">
Endet der Abschnitt um 8 Uhr 55 Minuten, gibt man in die Zelle ein:
8:55
und bestätigt.
Beachte! Stunden und Minuten müssen durch Doppelpunkt getrennt werden.</t>
        </r>
      </text>
    </comment>
    <comment ref="R6" authorId="1" shapeId="0" xr:uid="{00000000-0006-0000-0300-00000A000000}">
      <text>
        <r>
          <rPr>
            <sz val="12"/>
            <color indexed="81"/>
            <rFont val="Arial"/>
            <family val="2"/>
          </rPr>
          <t>Die Arbeitszeit wird sofort angezeigt, wenn zu einer Kommt-Zeit auch eine Geht-Zeit eingetragen ist.</t>
        </r>
      </text>
    </comment>
    <comment ref="S6" authorId="1" shapeId="0" xr:uid="{00000000-0006-0000-0300-00000B000000}">
      <text>
        <r>
          <rPr>
            <sz val="12"/>
            <color indexed="81"/>
            <rFont val="Arial"/>
            <family val="2"/>
          </rPr>
          <t>Summe aller Stunden in Stunden:Minuten</t>
        </r>
      </text>
    </comment>
    <comment ref="V6" authorId="1" shapeId="0" xr:uid="{00000000-0006-0000-0300-00000C000000}">
      <text>
        <r>
          <rPr>
            <sz val="12"/>
            <color indexed="81"/>
            <rFont val="Arial"/>
            <family val="2"/>
          </rPr>
          <t>Tages-Leistung in Dezimal-Zahl-Angabe</t>
        </r>
      </text>
    </comment>
    <comment ref="W6" authorId="1" shapeId="0" xr:uid="{00000000-0006-0000-0300-00000D000000}">
      <text>
        <r>
          <rPr>
            <sz val="12"/>
            <color indexed="81"/>
            <rFont val="Arial"/>
            <family val="2"/>
          </rPr>
          <t>Gesamt-Leistung in Dezimal-Zahlen</t>
        </r>
      </text>
    </comment>
  </commentList>
</comments>
</file>

<file path=xl/sharedStrings.xml><?xml version="1.0" encoding="utf-8"?>
<sst xmlns="http://schemas.openxmlformats.org/spreadsheetml/2006/main" count="188" uniqueCount="160">
  <si>
    <t>Info</t>
  </si>
  <si>
    <t>B</t>
  </si>
  <si>
    <t>Zeiterfassung</t>
  </si>
  <si>
    <t>Alle Rechte vorbehalten. Diese Vorlagen einschließlich aller ihrer Teile sind</t>
  </si>
  <si>
    <t xml:space="preserve">urheberrechtlich geschützt. Jede Verwertung außerhalb des Urhebergesetzes </t>
  </si>
  <si>
    <t>und strafbar. Dies gilt insbesondere für Reproduktionen, Übersetzungen,</t>
  </si>
  <si>
    <t>Vervielfältigungen, Verbreitungen und Verarbeitungen in elektronischen Systemen.</t>
  </si>
  <si>
    <t>Beschreibung: Das Wichtigste zuerst</t>
  </si>
  <si>
    <t>1.</t>
  </si>
  <si>
    <t>Die Felder sind auf diese Eingaben formatiert.</t>
  </si>
  <si>
    <t>2.</t>
  </si>
  <si>
    <t>Stundenzahl, Doppelpunkt, Minutenzahl</t>
  </si>
  <si>
    <t>3.</t>
  </si>
  <si>
    <t>unter Tagesleistung angezeigt wird: ####</t>
  </si>
  <si>
    <t>Dies bedeutet: Zu einer Kommt-Zeit ist noch keine Geht-Zeit</t>
  </si>
  <si>
    <t>4.</t>
  </si>
  <si>
    <t>Überschreiben Sie die Zahlen oder, falls Sie in das falsche Feld</t>
  </si>
  <si>
    <t xml:space="preserve">eingetragen haben, löschen Sie die Zahl und tragen sie in das </t>
  </si>
  <si>
    <t>richtige Feld ein. Excel verliert sonst die Feldbezüge.</t>
  </si>
  <si>
    <t>viele ####-Zeichen, drucken Sie das bestehende Zwischenergebnis aus</t>
  </si>
  <si>
    <t>5.</t>
  </si>
  <si>
    <t>Dieses Blatt ist für eigene Notizen vorgesehen.</t>
  </si>
  <si>
    <t>Allgemein:</t>
  </si>
  <si>
    <t>Die einzelnen Blätter sind in der Originalvorlage so ausgerichtet,</t>
  </si>
  <si>
    <t>ausgedruckt werden können.</t>
  </si>
  <si>
    <t>Sollten Sie weitere Fragen zur Excel-Bedienung haben, nutzen Sie</t>
  </si>
  <si>
    <t>Leiste tippen und die Frage eingeben.</t>
  </si>
  <si>
    <t>Angaben, die Sie auf diesem Blatt machen, werden auf dem Blatt "Zeiterfassung" eingeblendet und mit ausgedruckt.</t>
  </si>
  <si>
    <t>Firma</t>
  </si>
  <si>
    <t>»</t>
  </si>
  <si>
    <t>Name</t>
  </si>
  <si>
    <t>Kommt</t>
  </si>
  <si>
    <t>Geht</t>
  </si>
  <si>
    <t>Tages-leistung</t>
  </si>
  <si>
    <t>Nr. 1</t>
  </si>
  <si>
    <t>Blatt für eigene Notizen</t>
  </si>
  <si>
    <t>Hier tragen Sie Arbeitszeiten nach Uhrzeit in Stunden:Minuten ein</t>
  </si>
  <si>
    <t>eingetragen. Tragen Sie sie ein, löst sich das Zeichen wieder auf.</t>
  </si>
  <si>
    <t>Was ist passiert, wenn:</t>
  </si>
  <si>
    <t xml:space="preserve">Die eingetragenen Werte löschen Sie einfach, bevor Sie die Datei </t>
  </si>
  <si>
    <t>abspeichern. Die Werte dienen als Beispiel.</t>
  </si>
  <si>
    <t>Wie arbeitet man mit dieser Datei?</t>
  </si>
  <si>
    <t>Sollten sich die Bezüge bereits verloren haben, Sie sehen dann auch</t>
  </si>
  <si>
    <t>und laden Sie sich diese Datei neu.</t>
  </si>
  <si>
    <t>Summe</t>
  </si>
  <si>
    <t>=</t>
  </si>
  <si>
    <t>Tages-Dezimal</t>
  </si>
  <si>
    <t>Std</t>
  </si>
  <si>
    <t>Gesamt-Ergebnis:</t>
  </si>
  <si>
    <t>Std:Min</t>
  </si>
  <si>
    <t>Sie kopieren sich diese Datei für jeden Auftraggeber/Projekt unter dessen Namen in ein</t>
  </si>
  <si>
    <t>Tabelle innerhalb dieser Arbeitsmappe so oft Sie sie benötigen.</t>
  </si>
  <si>
    <t>Das gilt nicht für die geschützte Gratis-Datei.</t>
  </si>
  <si>
    <t>Tageszahl, Punkt, Monatszahl, Punkt, vierstellige Jahreszahl</t>
  </si>
  <si>
    <t>Eintragungen sind nur in den weißen Feldern vorgesehen. Befinden sich</t>
  </si>
  <si>
    <t>sich diese Tabelle beziehen soll. Im Blatt Zeiterfassung tragen Sie die</t>
  </si>
  <si>
    <t>Sie können den Druckbereich lösen über die Excel-Option /Datei/Druckbereich/</t>
  </si>
  <si>
    <t>/Druckbereich aufheben. In /Datei/Drucken/, können Sie auch festlegen, welche</t>
  </si>
  <si>
    <t>Seiten Sie ausdrucken wollen.</t>
  </si>
  <si>
    <t>Häufig reicht es, mit ein oder zwei kommt/geht-Eingabe-Spalten zu arbeiten.</t>
  </si>
  <si>
    <t>In einem solchen Fall können Sie der besseren Übersicht wegen über die</t>
  </si>
  <si>
    <t>Excel-Option /Format/Spalten/Ausblenden/ nicht benötigte Spalten ausblenden.</t>
  </si>
  <si>
    <t>Die Ergebnisse werden Ihnen in der Zeile 2 und 3, in der "Zeiterfassung"</t>
  </si>
  <si>
    <t>rechts oben eingeblendet (in der Originaldatei Spalten S bis V).</t>
  </si>
  <si>
    <t>In Spalte S stehen die Werte in Stunden und Minuten, in Spalte V bzw.</t>
  </si>
  <si>
    <t xml:space="preserve">in Spalte W als Dezimalzahlen. Sollten Sie sich aus mehreren Tabellen </t>
  </si>
  <si>
    <t>direkt ablesen.</t>
  </si>
  <si>
    <t>eine Projektübersicht zusammen stellen, können Sie so die Tageswerte</t>
  </si>
  <si>
    <t>Die Datumsangaben in der Zeile 2 richten sich direkt nach den Datumsangaben,</t>
  </si>
  <si>
    <t>die Sie in der Spalte C zu den einzelnen Tätigkeiten angeben.</t>
  </si>
  <si>
    <t>In Spalte D können Sie sich Notizen zur jeweiligen Tätigkeit machen.</t>
  </si>
  <si>
    <t>Endlos-Zeiterfassung heißt die Datei deshalb, weil Sie die Original-Datei</t>
  </si>
  <si>
    <t>Ist das Datum, das Sie in Spalte C eingeben ein Samstag, wird automatisch</t>
  </si>
  <si>
    <t>die entsprechende Zeile Hellgrau eingefärbt. Sonntage werden in der</t>
  </si>
  <si>
    <t>Originaldatei über die bedingte Formatierung Türkis mit weißer Schrift</t>
  </si>
  <si>
    <t>eingeblendet.</t>
  </si>
  <si>
    <t>über Ziehen und Kopieren auf über 60.000 Tage verlängern können. Die</t>
  </si>
  <si>
    <t>Verzeichnis auf Ihrer Festplatte. Bei der ungeschützten Version, die Sie mit freiem Zugriff</t>
  </si>
  <si>
    <t>auf alle Formeln und Formate bei uns erworben haben, kopieren Sie die Zeiterfassungs-</t>
  </si>
  <si>
    <t>Unsere Excel-Anwendungen sind nach speziellen Kundenwünschen entwickelt und</t>
  </si>
  <si>
    <t>Heute ist der:</t>
  </si>
  <si>
    <t>geleisteten Arbeitszeiten in die weißen Zellen, so wie in unserem Beispiel,</t>
  </si>
  <si>
    <t>der grün getönten Zeile 6, ein.</t>
  </si>
  <si>
    <t>Hinweis auf Urheberrecht</t>
  </si>
  <si>
    <t>Dokumentation</t>
  </si>
  <si>
    <t>Beschreibung der Eingaben</t>
  </si>
  <si>
    <t>Eigene Angaben</t>
  </si>
  <si>
    <t>Notizen</t>
  </si>
  <si>
    <t>Angaben, die mit der Zeiterfassung ausgedruckt werden sollen</t>
  </si>
  <si>
    <t>Notizen - freies Blatt für eigene Eintragungen</t>
  </si>
  <si>
    <t>Nach oben</t>
  </si>
  <si>
    <t>Formeln und Formate können in der Originaldatei über</t>
  </si>
  <si>
    <t>/Extras/Schutz/Blattschutz aufheben/ freigeschaltet werden.</t>
  </si>
  <si>
    <t>Aktivieren Sie diese Option, können Sie die Datei um eigene</t>
  </si>
  <si>
    <t>Vorstellungen ergänzen.</t>
  </si>
  <si>
    <t>Im Blatt Angaben können Sie Projekt oder Auftraggeber angeben, auf den</t>
  </si>
  <si>
    <t>Allgemeine Information zum Umfeld dieser Datei.</t>
  </si>
  <si>
    <t>dass sie über das Druckersymbol auf DIN A4-Größe blattfüllend</t>
  </si>
  <si>
    <t>Auvista.com - Spezialist für Microsoft Excel</t>
  </si>
  <si>
    <t>Namen</t>
  </si>
  <si>
    <t>Manuell eintragen</t>
  </si>
  <si>
    <t>Beispiel-Zeile</t>
  </si>
  <si>
    <t>Notizen mit Filter</t>
  </si>
  <si>
    <t>kostenlose Gratis-Datei ist auf 20 Eintragszeilen begrenzt.</t>
  </si>
  <si>
    <t>Variante mit Teilsummenberechnung beim Filtern der Einträge und mit</t>
  </si>
  <si>
    <t>Zeitangabe über Mitternacht in einem Zug.</t>
  </si>
  <si>
    <t>Spalte D ist für Notizen vorgesehen wie Tätigkeit oder Auftragsnummer etc.</t>
  </si>
  <si>
    <t xml:space="preserve">In Zelle D6 sieht man rechts unten einen grauen Pfeil. Klickt man auf diesen </t>
  </si>
  <si>
    <t>Pfeil, werden alle Notizen dieser Spalte gelistet. Klickt man eine der Notizen an,</t>
  </si>
  <si>
    <t>beispielsweise eine Auftragsnummer, werden alle Einträge mit dieser "Notiz"</t>
  </si>
  <si>
    <t>gefiltert. Die sich daraus ergebenden Teilsummen werden in Zeile 4 rechts oben</t>
  </si>
  <si>
    <t>Tipp</t>
  </si>
  <si>
    <t>Variante Zeit_endlos ++</t>
  </si>
  <si>
    <t>In der Originaldatei ist der Druckbereich auf 31 Zeilen eingeschränkt.</t>
  </si>
  <si>
    <t>Die größte Sammlung an makrofreien deutschen Excel-Anwendungen</t>
  </si>
  <si>
    <t>den Microsoft Hilfeassistenten, indem Sie auf das ? in der oberen</t>
  </si>
  <si>
    <t>automatisch eingetragen.</t>
  </si>
  <si>
    <t>für diese Datei ein "Original" anlegen, löschen Sie die Einträge.</t>
  </si>
  <si>
    <t>bereits Texte in den Zellen, dienen Ihnen diese als Beispiel. Wenn Sie sich</t>
  </si>
  <si>
    <t>unter den Gesamtsummen eingeblendet. Ohne Filter steht auch die Gesamt-</t>
  </si>
  <si>
    <t>summe drin. Bei den älteren Excel-Versionen muss man vor dem Filtern den</t>
  </si>
  <si>
    <t>Blattschutz aufheben über /Extras/Schutz/Blattschutz aufheben/ anklicken.</t>
  </si>
  <si>
    <t>Firma in Blatt /Angaben/ eintragen</t>
  </si>
  <si>
    <t>Mitarbeiter in Blatt /Angaben/ eintragen</t>
  </si>
  <si>
    <t>© 2011 Auvista Verlag GmbH, München</t>
  </si>
  <si>
    <t>Urheber</t>
  </si>
  <si>
    <t>Beispiel löschen</t>
  </si>
  <si>
    <t>Gefilterte Teilsumme:</t>
  </si>
  <si>
    <t>Nimm Auvista - Zeiterfassung aus XZ200</t>
  </si>
  <si>
    <t>Auvista Verlag   Habacher Str. 1   81377 München</t>
  </si>
  <si>
    <t>Nimm Auvista - Zeiterfassungen</t>
  </si>
  <si>
    <r>
      <t xml:space="preserve">Endlose Zeiterfassung, Beispiel aus </t>
    </r>
    <r>
      <rPr>
        <b/>
        <sz val="14"/>
        <color indexed="10"/>
        <rFont val="Calibri"/>
        <family val="2"/>
      </rPr>
      <t>XZ200</t>
    </r>
  </si>
  <si>
    <r>
      <t>"</t>
    </r>
    <r>
      <rPr>
        <b/>
        <sz val="12"/>
        <rFont val="Calibri"/>
        <family val="2"/>
      </rPr>
      <t>++</t>
    </r>
    <r>
      <rPr>
        <sz val="12"/>
        <rFont val="Calibri"/>
        <family val="2"/>
      </rPr>
      <t>" = Variante mit Filter und mit Zeiterfassung über Mitternacht</t>
    </r>
  </si>
  <si>
    <r>
      <t>für den professionellen Excel-Einsatz finden Sie unter  https://www.au</t>
    </r>
    <r>
      <rPr>
        <sz val="10"/>
        <color indexed="10"/>
        <rFont val="Calibri"/>
        <family val="2"/>
      </rPr>
      <t>vis</t>
    </r>
    <r>
      <rPr>
        <sz val="10"/>
        <rFont val="Calibri"/>
        <family val="2"/>
      </rPr>
      <t>ta.de.</t>
    </r>
  </si>
  <si>
    <r>
      <t>https://www.Au</t>
    </r>
    <r>
      <rPr>
        <sz val="10"/>
        <color indexed="10"/>
        <rFont val="Calibri"/>
        <family val="2"/>
      </rPr>
      <t>vis</t>
    </r>
    <r>
      <rPr>
        <sz val="10"/>
        <color indexed="8"/>
        <rFont val="Calibri"/>
        <family val="2"/>
      </rPr>
      <t>ta.de</t>
    </r>
  </si>
  <si>
    <r>
      <t>Nimm Au</t>
    </r>
    <r>
      <rPr>
        <sz val="10"/>
        <color indexed="10"/>
        <rFont val="Calibri"/>
        <family val="2"/>
      </rPr>
      <t>vis</t>
    </r>
    <r>
      <rPr>
        <sz val="10"/>
        <rFont val="Calibri"/>
        <family val="2"/>
      </rPr>
      <t>ta</t>
    </r>
  </si>
  <si>
    <r>
      <t xml:space="preserve">Auf diesem Blatt gilt es </t>
    </r>
    <r>
      <rPr>
        <b/>
        <sz val="10"/>
        <color indexed="10"/>
        <rFont val="Calibri"/>
        <family val="2"/>
      </rPr>
      <t>fünf</t>
    </r>
    <r>
      <rPr>
        <sz val="10"/>
        <rFont val="Calibri"/>
        <family val="2"/>
      </rPr>
      <t xml:space="preserve"> Grundregeln zu beachten:</t>
    </r>
  </si>
  <si>
    <r>
      <t xml:space="preserve">Zahlen </t>
    </r>
    <r>
      <rPr>
        <b/>
        <sz val="14"/>
        <color indexed="10"/>
        <rFont val="Calibri"/>
        <family val="2"/>
      </rPr>
      <t>nie</t>
    </r>
    <r>
      <rPr>
        <sz val="14"/>
        <rFont val="Calibri"/>
        <family val="2"/>
      </rPr>
      <t xml:space="preserve"> verschieben</t>
    </r>
    <r>
      <rPr>
        <sz val="10"/>
        <rFont val="Calibri"/>
        <family val="2"/>
      </rPr>
      <t>, wenn Sie sich vertippt haben.</t>
    </r>
  </si>
  <si>
    <r>
      <t>Mit den Tasten "</t>
    </r>
    <r>
      <rPr>
        <sz val="10"/>
        <color indexed="10"/>
        <rFont val="Calibri"/>
        <family val="2"/>
      </rPr>
      <t>Strg</t>
    </r>
    <r>
      <rPr>
        <sz val="10"/>
        <rFont val="Calibri"/>
        <family val="2"/>
      </rPr>
      <t>" und "</t>
    </r>
    <r>
      <rPr>
        <b/>
        <sz val="10"/>
        <color indexed="10"/>
        <rFont val="Calibri"/>
        <family val="2"/>
      </rPr>
      <t>.</t>
    </r>
    <r>
      <rPr>
        <sz val="10"/>
        <rFont val="Calibri"/>
        <family val="2"/>
      </rPr>
      <t>" wird das aktuelle Rechner</t>
    </r>
    <r>
      <rPr>
        <sz val="10"/>
        <color indexed="10"/>
        <rFont val="Calibri"/>
        <family val="2"/>
      </rPr>
      <t>datum</t>
    </r>
  </si>
  <si>
    <r>
      <t xml:space="preserve">Uhrzeiteingabe:  </t>
    </r>
    <r>
      <rPr>
        <b/>
        <sz val="14"/>
        <color indexed="48"/>
        <rFont val="Calibri"/>
        <family val="2"/>
      </rPr>
      <t>8:27</t>
    </r>
  </si>
  <si>
    <r>
      <t>Mit den Tasten "</t>
    </r>
    <r>
      <rPr>
        <sz val="10"/>
        <color indexed="48"/>
        <rFont val="Calibri"/>
        <family val="2"/>
      </rPr>
      <t>Strg</t>
    </r>
    <r>
      <rPr>
        <sz val="10"/>
        <rFont val="Calibri"/>
        <family val="2"/>
      </rPr>
      <t>" und "</t>
    </r>
    <r>
      <rPr>
        <b/>
        <sz val="10"/>
        <color indexed="48"/>
        <rFont val="Calibri"/>
        <family val="2"/>
      </rPr>
      <t>:</t>
    </r>
    <r>
      <rPr>
        <sz val="10"/>
        <rFont val="Calibri"/>
        <family val="2"/>
      </rPr>
      <t>" wird die aktuelle Rechner-</t>
    </r>
    <r>
      <rPr>
        <sz val="10"/>
        <color indexed="48"/>
        <rFont val="Calibri"/>
        <family val="2"/>
      </rPr>
      <t>Uhrzeit</t>
    </r>
    <r>
      <rPr>
        <sz val="10"/>
        <rFont val="Calibri"/>
        <family val="2"/>
      </rPr>
      <t xml:space="preserve"> eingetragen.</t>
    </r>
  </si>
  <si>
    <r>
      <t>endlos"</t>
    </r>
    <r>
      <rPr>
        <b/>
        <sz val="10"/>
        <rFont val="Calibri"/>
        <family val="2"/>
      </rPr>
      <t>+</t>
    </r>
    <r>
      <rPr>
        <sz val="10"/>
        <rFont val="Calibri"/>
        <family val="2"/>
      </rPr>
      <t>".xls</t>
    </r>
  </si>
  <si>
    <r>
      <t>endlos"</t>
    </r>
    <r>
      <rPr>
        <b/>
        <sz val="10"/>
        <rFont val="Calibri"/>
        <family val="2"/>
      </rPr>
      <t>++</t>
    </r>
    <r>
      <rPr>
        <sz val="10"/>
        <rFont val="Calibri"/>
        <family val="2"/>
      </rPr>
      <t>".xls</t>
    </r>
  </si>
  <si>
    <r>
      <rPr>
        <sz val="10"/>
        <color indexed="17"/>
        <rFont val="Calibri"/>
        <family val="2"/>
      </rPr>
      <t xml:space="preserve">Strg </t>
    </r>
    <r>
      <rPr>
        <b/>
        <sz val="10"/>
        <color indexed="17"/>
        <rFont val="Calibri"/>
        <family val="2"/>
      </rPr>
      <t xml:space="preserve">. </t>
    </r>
    <r>
      <rPr>
        <sz val="10"/>
        <color indexed="17"/>
        <rFont val="Calibri"/>
        <family val="2"/>
      </rPr>
      <t xml:space="preserve">  </t>
    </r>
    <r>
      <rPr>
        <sz val="10"/>
        <rFont val="Calibri"/>
        <family val="2"/>
      </rPr>
      <t xml:space="preserve">  Datum</t>
    </r>
  </si>
  <si>
    <r>
      <rPr>
        <sz val="10"/>
        <color indexed="17"/>
        <rFont val="Calibri"/>
        <family val="2"/>
      </rPr>
      <t xml:space="preserve">Strg </t>
    </r>
    <r>
      <rPr>
        <b/>
        <sz val="10"/>
        <color indexed="17"/>
        <rFont val="Calibri"/>
        <family val="2"/>
      </rPr>
      <t>:</t>
    </r>
    <r>
      <rPr>
        <sz val="10"/>
        <color indexed="17"/>
        <rFont val="Calibri"/>
        <family val="2"/>
      </rPr>
      <t xml:space="preserve"> </t>
    </r>
    <r>
      <rPr>
        <sz val="10"/>
        <rFont val="Calibri"/>
        <family val="2"/>
      </rPr>
      <t xml:space="preserve">  Kommt</t>
    </r>
  </si>
  <si>
    <r>
      <rPr>
        <sz val="10"/>
        <color indexed="17"/>
        <rFont val="Calibri"/>
        <family val="2"/>
      </rPr>
      <t xml:space="preserve">Strg </t>
    </r>
    <r>
      <rPr>
        <b/>
        <sz val="10"/>
        <color indexed="17"/>
        <rFont val="Calibri"/>
        <family val="2"/>
      </rPr>
      <t xml:space="preserve">: </t>
    </r>
    <r>
      <rPr>
        <sz val="10"/>
        <color indexed="17"/>
        <rFont val="Calibri"/>
        <family val="2"/>
      </rPr>
      <t xml:space="preserve"> </t>
    </r>
    <r>
      <rPr>
        <sz val="10"/>
        <rFont val="Calibri"/>
        <family val="2"/>
      </rPr>
      <t>Geht</t>
    </r>
  </si>
  <si>
    <r>
      <rPr>
        <sz val="10"/>
        <color indexed="17"/>
        <rFont val="Calibri"/>
        <family val="2"/>
      </rPr>
      <t xml:space="preserve">Strg </t>
    </r>
    <r>
      <rPr>
        <b/>
        <sz val="10"/>
        <color indexed="17"/>
        <rFont val="Calibri"/>
        <family val="2"/>
      </rPr>
      <t>:</t>
    </r>
    <r>
      <rPr>
        <sz val="10"/>
        <color indexed="17"/>
        <rFont val="Calibri"/>
        <family val="2"/>
      </rPr>
      <t xml:space="preserve">   </t>
    </r>
    <r>
      <rPr>
        <sz val="10"/>
        <rFont val="Calibri"/>
        <family val="2"/>
      </rPr>
      <t>Kommt</t>
    </r>
  </si>
  <si>
    <r>
      <rPr>
        <sz val="10"/>
        <color indexed="17"/>
        <rFont val="Calibri"/>
        <family val="2"/>
      </rPr>
      <t xml:space="preserve">Strg </t>
    </r>
    <r>
      <rPr>
        <b/>
        <sz val="10"/>
        <color indexed="17"/>
        <rFont val="Calibri"/>
        <family val="2"/>
      </rPr>
      <t>:</t>
    </r>
    <r>
      <rPr>
        <sz val="10"/>
        <color indexed="17"/>
        <rFont val="Calibri"/>
        <family val="2"/>
      </rPr>
      <t xml:space="preserve"> </t>
    </r>
    <r>
      <rPr>
        <sz val="10"/>
        <rFont val="Calibri"/>
        <family val="2"/>
      </rPr>
      <t xml:space="preserve"> Geht</t>
    </r>
  </si>
  <si>
    <t xml:space="preserve">+49 / (0)89 / 98 29 05 73 </t>
  </si>
  <si>
    <r>
      <t>info@au</t>
    </r>
    <r>
      <rPr>
        <sz val="10"/>
        <color rgb="FFFF0000"/>
        <rFont val="Calibri"/>
        <family val="2"/>
        <scheme val="minor"/>
      </rPr>
      <t>vis</t>
    </r>
    <r>
      <rPr>
        <sz val="10"/>
        <rFont val="Calibri"/>
        <family val="2"/>
        <scheme val="minor"/>
      </rPr>
      <t>ta.de</t>
    </r>
  </si>
  <si>
    <t xml:space="preserve">E-Mail   </t>
  </si>
  <si>
    <t xml:space="preserve">Telefon  </t>
  </si>
  <si>
    <t xml:space="preserve">   Die mit XZ200 erwerbbare Originaldatei kann beliebig verlängert werden.</t>
  </si>
  <si>
    <t xml:space="preserve">   Diese kostenlose Datei ist zum Testen geschützt.</t>
  </si>
  <si>
    <t>In der käuflich erwerbbaren Datei vonXZ200 können Sie diese Zeittabelle durch einfaches Ziehen und Kopieren auf beliebig viele Zeilen verlängern.</t>
  </si>
  <si>
    <t>Die kostenlose Gratisdatei setzen Sie bei mehr als 30 Einträgen einfach öfters ein.</t>
  </si>
  <si>
    <t>kompatibel von Excel 2007 bis 2024 / 365 und höher. Wir freuen uns auf Ihren Besuch.</t>
  </si>
  <si>
    <t>Copyright © Auvista Verlag, Fachverlag für MS-Excel, München 2025</t>
  </si>
  <si>
    <t>ist ohne schriftliche Zustimmung der Auvista Software Verlages unzulässig</t>
  </si>
  <si>
    <r>
      <t xml:space="preserve">Datumseingabe:  </t>
    </r>
    <r>
      <rPr>
        <b/>
        <sz val="14"/>
        <color indexed="10"/>
        <rFont val="Calibri"/>
        <family val="2"/>
      </rPr>
      <t>20.3.2026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</si>
</sst>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dd/mm"/>
    <numFmt numFmtId="165" formatCode="[h]:mm"/>
    <numFmt numFmtId="166" formatCode="ddd\ dd/mm"/>
    <numFmt numFmtId="167" formatCode="#,##0.00_ ;[Red]\-#,##0.00\ "/>
    <numFmt numFmtId="168" formatCode="yyyy"/>
    <numFmt numFmtId="169" formatCode="dd/mm/"/>
    <numFmt numFmtId="170" formatCode="ddd"/>
    <numFmt numFmtId="171" formatCode="[hh]:mm"/>
    <numFmt numFmtId="172" formatCode="ddd\ dd/mm/yy"/>
  </numFmts>
  <fonts count="60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u/>
      <sz val="10.3"/>
      <color indexed="12"/>
      <name val="Times New Roman"/>
      <family val="1"/>
    </font>
    <font>
      <sz val="1"/>
      <color indexed="43"/>
      <name val="Arial"/>
      <family val="2"/>
    </font>
    <font>
      <sz val="1"/>
      <color indexed="42"/>
      <name val="Arial"/>
      <family val="2"/>
    </font>
    <font>
      <b/>
      <sz val="30"/>
      <color indexed="10"/>
      <name val="Arial"/>
      <family val="2"/>
    </font>
    <font>
      <b/>
      <sz val="30"/>
      <color indexed="42"/>
      <name val="Arial"/>
      <family val="2"/>
    </font>
    <font>
      <sz val="8"/>
      <color indexed="42"/>
      <name val="Arial"/>
      <family val="2"/>
    </font>
    <font>
      <sz val="16"/>
      <color indexed="8"/>
      <name val="Arial"/>
      <family val="2"/>
    </font>
    <font>
      <sz val="14"/>
      <color indexed="42"/>
      <name val="Arial"/>
      <family val="2"/>
    </font>
    <font>
      <sz val="12"/>
      <color indexed="42"/>
      <name val="Arial"/>
      <family val="2"/>
    </font>
    <font>
      <sz val="12"/>
      <color indexed="10"/>
      <name val="Arial"/>
      <family val="2"/>
    </font>
    <font>
      <sz val="10"/>
      <color indexed="42"/>
      <name val="Arial"/>
      <family val="2"/>
    </font>
    <font>
      <b/>
      <sz val="12"/>
      <color indexed="81"/>
      <name val="Arial"/>
      <family val="2"/>
    </font>
    <font>
      <sz val="12"/>
      <color indexed="81"/>
      <name val="Arial"/>
      <family val="2"/>
    </font>
    <font>
      <sz val="8"/>
      <color indexed="81"/>
      <name val="Arial"/>
      <family val="2"/>
    </font>
    <font>
      <sz val="10"/>
      <name val="Calibri"/>
      <family val="2"/>
    </font>
    <font>
      <sz val="12"/>
      <name val="Calibri"/>
      <family val="2"/>
    </font>
    <font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b/>
      <sz val="14"/>
      <color indexed="1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b/>
      <sz val="14"/>
      <color indexed="48"/>
      <name val="Calibri"/>
      <family val="2"/>
    </font>
    <font>
      <sz val="10"/>
      <color indexed="48"/>
      <name val="Calibri"/>
      <family val="2"/>
    </font>
    <font>
      <b/>
      <sz val="10"/>
      <color indexed="48"/>
      <name val="Calibri"/>
      <family val="2"/>
    </font>
    <font>
      <sz val="10"/>
      <color indexed="17"/>
      <name val="Calibri"/>
      <family val="2"/>
    </font>
    <font>
      <b/>
      <sz val="10"/>
      <color indexed="17"/>
      <name val="Calibri"/>
      <family val="2"/>
    </font>
    <font>
      <sz val="1"/>
      <color theme="0"/>
      <name val="Calibri"/>
      <family val="2"/>
      <scheme val="minor"/>
    </font>
    <font>
      <sz val="10"/>
      <name val="Calibri"/>
      <family val="2"/>
      <scheme val="minor"/>
    </font>
    <font>
      <sz val="1"/>
      <color theme="0" tint="-4.9989318521683403E-2"/>
      <name val="Calibri"/>
      <family val="2"/>
      <scheme val="minor"/>
    </font>
    <font>
      <sz val="10"/>
      <color indexed="55"/>
      <name val="Calibri"/>
      <family val="2"/>
      <scheme val="minor"/>
    </font>
    <font>
      <sz val="6"/>
      <name val="Calibri"/>
      <family val="2"/>
      <scheme val="minor"/>
    </font>
    <font>
      <b/>
      <sz val="16"/>
      <color indexed="44"/>
      <name val="Calibri"/>
      <family val="2"/>
      <scheme val="minor"/>
    </font>
    <font>
      <sz val="40"/>
      <name val="Calibri"/>
      <family val="2"/>
      <scheme val="minor"/>
    </font>
    <font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"/>
      <color indexed="43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7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u/>
      <sz val="10.3"/>
      <color indexed="12"/>
      <name val="Calibri"/>
      <family val="2"/>
      <scheme val="minor"/>
    </font>
    <font>
      <u val="doubleAccounting"/>
      <sz val="10"/>
      <name val="Calibri"/>
      <family val="2"/>
      <scheme val="minor"/>
    </font>
    <font>
      <sz val="11"/>
      <color indexed="37"/>
      <name val="Calibri"/>
      <family val="2"/>
      <scheme val="minor"/>
    </font>
    <font>
      <sz val="10"/>
      <color indexed="16"/>
      <name val="Calibri"/>
      <family val="2"/>
      <scheme val="minor"/>
    </font>
    <font>
      <sz val="1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9"/>
      </left>
      <right style="thin">
        <color indexed="23"/>
      </right>
      <top style="medium">
        <color indexed="9"/>
      </top>
      <bottom style="thin">
        <color indexed="2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26"/>
      </left>
      <right/>
      <top style="thin">
        <color indexed="26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medium">
        <color indexed="9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9"/>
      </left>
      <right style="thin">
        <color indexed="23"/>
      </right>
      <top style="medium">
        <color indexed="9"/>
      </top>
      <bottom style="thin">
        <color theme="0" tint="-0.24994659260841701"/>
      </bottom>
      <diagonal/>
    </border>
    <border>
      <left style="medium">
        <color indexed="9"/>
      </left>
      <right style="thin">
        <color indexed="23"/>
      </right>
      <top/>
      <bottom style="thin">
        <color theme="0" tint="-0.24994659260841701"/>
      </bottom>
      <diagonal/>
    </border>
    <border>
      <left style="medium">
        <color indexed="9"/>
      </left>
      <right style="thin">
        <color indexed="2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2" fillId="0" borderId="0"/>
    <xf numFmtId="0" fontId="2" fillId="0" borderId="0"/>
  </cellStyleXfs>
  <cellXfs count="174">
    <xf numFmtId="0" fontId="0" fillId="0" borderId="0" xfId="0"/>
    <xf numFmtId="0" fontId="6" fillId="2" borderId="0" xfId="5" applyFont="1" applyFill="1" applyAlignment="1" applyProtection="1">
      <alignment horizontal="left" vertical="top"/>
      <protection hidden="1"/>
    </xf>
    <xf numFmtId="0" fontId="7" fillId="2" borderId="0" xfId="5" applyFont="1" applyFill="1" applyAlignment="1" applyProtection="1">
      <alignment horizontal="left" vertical="top"/>
      <protection hidden="1"/>
    </xf>
    <xf numFmtId="0" fontId="8" fillId="0" borderId="0" xfId="5" applyFont="1" applyAlignment="1" applyProtection="1">
      <alignment vertical="top"/>
      <protection hidden="1"/>
    </xf>
    <xf numFmtId="0" fontId="5" fillId="3" borderId="0" xfId="5" applyFont="1" applyFill="1" applyAlignment="1" applyProtection="1">
      <alignment vertical="top"/>
      <protection hidden="1"/>
    </xf>
    <xf numFmtId="0" fontId="9" fillId="2" borderId="0" xfId="5" applyFont="1" applyFill="1" applyAlignment="1" applyProtection="1">
      <alignment horizontal="left" vertical="top"/>
      <protection hidden="1"/>
    </xf>
    <xf numFmtId="0" fontId="8" fillId="3" borderId="0" xfId="5" applyFont="1" applyFill="1" applyAlignment="1" applyProtection="1">
      <alignment vertical="top"/>
      <protection hidden="1"/>
    </xf>
    <xf numFmtId="0" fontId="10" fillId="4" borderId="1" xfId="5" applyFont="1" applyFill="1" applyBorder="1" applyAlignment="1" applyProtection="1">
      <alignment horizontal="left" vertical="top"/>
      <protection hidden="1"/>
    </xf>
    <xf numFmtId="0" fontId="10" fillId="4" borderId="1" xfId="5" quotePrefix="1" applyFont="1" applyFill="1" applyBorder="1" applyAlignment="1" applyProtection="1">
      <alignment horizontal="left" vertical="top"/>
      <protection hidden="1"/>
    </xf>
    <xf numFmtId="0" fontId="11" fillId="3" borderId="0" xfId="5" applyFont="1" applyFill="1" applyAlignment="1" applyProtection="1">
      <alignment vertical="top"/>
      <protection hidden="1"/>
    </xf>
    <xf numFmtId="0" fontId="11" fillId="3" borderId="0" xfId="5" applyFont="1" applyFill="1" applyAlignment="1" applyProtection="1">
      <alignment horizontal="center" vertical="top"/>
      <protection hidden="1"/>
    </xf>
    <xf numFmtId="166" fontId="12" fillId="3" borderId="0" xfId="5" applyNumberFormat="1" applyFont="1" applyFill="1" applyAlignment="1" applyProtection="1">
      <alignment horizontal="center" vertical="top"/>
      <protection hidden="1"/>
    </xf>
    <xf numFmtId="0" fontId="11" fillId="0" borderId="0" xfId="5" applyFont="1" applyAlignment="1" applyProtection="1">
      <alignment vertical="top"/>
      <protection hidden="1"/>
    </xf>
    <xf numFmtId="46" fontId="4" fillId="3" borderId="0" xfId="5" applyNumberFormat="1" applyFont="1" applyFill="1" applyAlignment="1" applyProtection="1">
      <alignment horizontal="center" vertical="top"/>
      <protection hidden="1"/>
    </xf>
    <xf numFmtId="46" fontId="13" fillId="3" borderId="0" xfId="5" applyNumberFormat="1" applyFont="1" applyFill="1" applyAlignment="1" applyProtection="1">
      <alignment horizontal="center"/>
      <protection hidden="1"/>
    </xf>
    <xf numFmtId="0" fontId="8" fillId="3" borderId="0" xfId="5" applyFont="1" applyFill="1" applyAlignment="1" applyProtection="1">
      <alignment vertical="top" wrapText="1"/>
      <protection hidden="1"/>
    </xf>
    <xf numFmtId="172" fontId="10" fillId="0" borderId="0" xfId="5" applyNumberFormat="1" applyFont="1" applyAlignment="1" applyProtection="1">
      <alignment horizontal="center" vertical="top" wrapText="1"/>
      <protection hidden="1"/>
    </xf>
    <xf numFmtId="171" fontId="10" fillId="0" borderId="0" xfId="5" applyNumberFormat="1" applyFont="1" applyAlignment="1" applyProtection="1">
      <alignment horizontal="center" vertical="top" wrapText="1"/>
      <protection hidden="1"/>
    </xf>
    <xf numFmtId="20" fontId="10" fillId="0" borderId="0" xfId="5" applyNumberFormat="1" applyFont="1" applyAlignment="1" applyProtection="1">
      <alignment horizontal="center" vertical="top" wrapText="1"/>
      <protection hidden="1"/>
    </xf>
    <xf numFmtId="0" fontId="8" fillId="0" borderId="0" xfId="5" applyFont="1" applyAlignment="1" applyProtection="1">
      <alignment vertical="top" wrapText="1"/>
      <protection hidden="1"/>
    </xf>
    <xf numFmtId="0" fontId="13" fillId="0" borderId="0" xfId="5" applyFont="1" applyAlignment="1" applyProtection="1">
      <alignment horizontal="center" vertical="top" wrapText="1"/>
      <protection hidden="1"/>
    </xf>
    <xf numFmtId="0" fontId="31" fillId="0" borderId="0" xfId="7" applyFont="1" applyAlignment="1">
      <alignment horizontal="left" vertical="top"/>
    </xf>
    <xf numFmtId="0" fontId="32" fillId="0" borderId="0" xfId="6" applyFont="1"/>
    <xf numFmtId="0" fontId="33" fillId="6" borderId="2" xfId="6" applyFont="1" applyFill="1" applyBorder="1" applyAlignment="1">
      <alignment vertical="top"/>
    </xf>
    <xf numFmtId="0" fontId="32" fillId="6" borderId="3" xfId="6" applyFont="1" applyFill="1" applyBorder="1" applyProtection="1">
      <protection hidden="1"/>
    </xf>
    <xf numFmtId="0" fontId="32" fillId="6" borderId="4" xfId="6" applyFont="1" applyFill="1" applyBorder="1" applyProtection="1">
      <protection hidden="1"/>
    </xf>
    <xf numFmtId="0" fontId="32" fillId="6" borderId="5" xfId="6" applyFont="1" applyFill="1" applyBorder="1" applyProtection="1">
      <protection hidden="1"/>
    </xf>
    <xf numFmtId="0" fontId="32" fillId="6" borderId="0" xfId="6" applyFont="1" applyFill="1" applyProtection="1">
      <protection hidden="1"/>
    </xf>
    <xf numFmtId="0" fontId="32" fillId="6" borderId="0" xfId="0" applyFont="1" applyFill="1" applyProtection="1">
      <protection hidden="1"/>
    </xf>
    <xf numFmtId="0" fontId="32" fillId="6" borderId="6" xfId="6" applyFont="1" applyFill="1" applyBorder="1" applyProtection="1">
      <protection hidden="1"/>
    </xf>
    <xf numFmtId="0" fontId="34" fillId="6" borderId="0" xfId="6" applyFont="1" applyFill="1" applyProtection="1">
      <protection hidden="1"/>
    </xf>
    <xf numFmtId="0" fontId="35" fillId="6" borderId="7" xfId="2" applyFont="1" applyFill="1" applyBorder="1" applyAlignment="1" applyProtection="1">
      <alignment horizontal="left" wrapText="1"/>
      <protection locked="0"/>
    </xf>
    <xf numFmtId="0" fontId="35" fillId="6" borderId="0" xfId="2" applyFont="1" applyFill="1" applyAlignment="1" applyProtection="1">
      <alignment horizontal="left" wrapText="1"/>
      <protection locked="0"/>
    </xf>
    <xf numFmtId="14" fontId="36" fillId="6" borderId="0" xfId="6" applyNumberFormat="1" applyFont="1" applyFill="1" applyAlignment="1" applyProtection="1">
      <alignment horizontal="center" vertical="center"/>
      <protection hidden="1"/>
    </xf>
    <xf numFmtId="0" fontId="35" fillId="6" borderId="8" xfId="2" applyFont="1" applyFill="1" applyBorder="1" applyAlignment="1" applyProtection="1">
      <alignment horizontal="left" wrapText="1"/>
      <protection locked="0"/>
    </xf>
    <xf numFmtId="0" fontId="37" fillId="6" borderId="0" xfId="6" applyFont="1" applyFill="1" applyAlignment="1" applyProtection="1">
      <alignment horizontal="right"/>
      <protection hidden="1"/>
    </xf>
    <xf numFmtId="0" fontId="32" fillId="6" borderId="0" xfId="6" applyFont="1" applyFill="1" applyAlignment="1" applyProtection="1">
      <alignment horizontal="right"/>
      <protection hidden="1"/>
    </xf>
    <xf numFmtId="0" fontId="32" fillId="3" borderId="0" xfId="6" applyFont="1" applyFill="1" applyProtection="1">
      <protection hidden="1"/>
    </xf>
    <xf numFmtId="0" fontId="38" fillId="2" borderId="0" xfId="6" applyFont="1" applyFill="1" applyProtection="1">
      <protection hidden="1"/>
    </xf>
    <xf numFmtId="0" fontId="39" fillId="2" borderId="0" xfId="6" applyFont="1" applyFill="1" applyProtection="1">
      <protection hidden="1"/>
    </xf>
    <xf numFmtId="0" fontId="32" fillId="2" borderId="0" xfId="6" applyFont="1" applyFill="1" applyProtection="1">
      <protection hidden="1"/>
    </xf>
    <xf numFmtId="0" fontId="32" fillId="2" borderId="6" xfId="6" applyFont="1" applyFill="1" applyBorder="1" applyProtection="1">
      <protection hidden="1"/>
    </xf>
    <xf numFmtId="0" fontId="39" fillId="2" borderId="0" xfId="6" applyFont="1" applyFill="1"/>
    <xf numFmtId="0" fontId="38" fillId="3" borderId="0" xfId="6" applyFont="1" applyFill="1" applyProtection="1">
      <protection hidden="1"/>
    </xf>
    <xf numFmtId="0" fontId="32" fillId="3" borderId="6" xfId="6" applyFont="1" applyFill="1" applyBorder="1" applyProtection="1">
      <protection hidden="1"/>
    </xf>
    <xf numFmtId="0" fontId="38" fillId="6" borderId="0" xfId="6" applyFont="1" applyFill="1" applyProtection="1">
      <protection hidden="1"/>
    </xf>
    <xf numFmtId="0" fontId="40" fillId="7" borderId="9" xfId="1" applyFont="1" applyFill="1" applyBorder="1" applyAlignment="1" applyProtection="1">
      <alignment horizontal="center" vertical="center"/>
      <protection hidden="1"/>
    </xf>
    <xf numFmtId="0" fontId="41" fillId="6" borderId="0" xfId="0" applyFont="1" applyFill="1" applyProtection="1">
      <protection hidden="1"/>
    </xf>
    <xf numFmtId="0" fontId="42" fillId="6" borderId="0" xfId="0" applyFont="1" applyFill="1" applyProtection="1">
      <protection hidden="1"/>
    </xf>
    <xf numFmtId="0" fontId="32" fillId="6" borderId="0" xfId="0" applyFont="1" applyFill="1" applyAlignment="1" applyProtection="1">
      <alignment horizontal="left"/>
      <protection hidden="1"/>
    </xf>
    <xf numFmtId="0" fontId="32" fillId="6" borderId="0" xfId="8" applyFont="1" applyFill="1" applyProtection="1">
      <protection hidden="1"/>
    </xf>
    <xf numFmtId="0" fontId="42" fillId="6" borderId="0" xfId="3" applyFont="1" applyFill="1" applyProtection="1">
      <protection hidden="1"/>
    </xf>
    <xf numFmtId="0" fontId="43" fillId="6" borderId="0" xfId="3" applyFont="1" applyFill="1" applyProtection="1">
      <protection hidden="1"/>
    </xf>
    <xf numFmtId="0" fontId="32" fillId="6" borderId="0" xfId="3" applyFont="1" applyFill="1" applyProtection="1">
      <protection hidden="1"/>
    </xf>
    <xf numFmtId="0" fontId="32" fillId="6" borderId="0" xfId="6" applyFont="1" applyFill="1"/>
    <xf numFmtId="0" fontId="32" fillId="6" borderId="0" xfId="3" applyFont="1" applyFill="1" applyAlignment="1" applyProtection="1">
      <alignment horizontal="center"/>
      <protection hidden="1"/>
    </xf>
    <xf numFmtId="0" fontId="32" fillId="6" borderId="0" xfId="4" applyFont="1" applyFill="1" applyProtection="1">
      <protection hidden="1"/>
    </xf>
    <xf numFmtId="0" fontId="32" fillId="6" borderId="10" xfId="6" applyFont="1" applyFill="1" applyBorder="1" applyProtection="1">
      <protection hidden="1"/>
    </xf>
    <xf numFmtId="0" fontId="32" fillId="6" borderId="11" xfId="6" applyFont="1" applyFill="1" applyBorder="1" applyProtection="1">
      <protection hidden="1"/>
    </xf>
    <xf numFmtId="0" fontId="32" fillId="6" borderId="12" xfId="6" applyFont="1" applyFill="1" applyBorder="1" applyProtection="1">
      <protection hidden="1"/>
    </xf>
    <xf numFmtId="0" fontId="44" fillId="6" borderId="0" xfId="9" applyFont="1" applyFill="1" applyProtection="1">
      <protection hidden="1"/>
    </xf>
    <xf numFmtId="0" fontId="32" fillId="6" borderId="0" xfId="9" applyFont="1" applyFill="1" applyProtection="1">
      <protection hidden="1"/>
    </xf>
    <xf numFmtId="0" fontId="45" fillId="6" borderId="13" xfId="6" applyFont="1" applyFill="1" applyBorder="1" applyAlignment="1">
      <alignment vertical="top"/>
    </xf>
    <xf numFmtId="0" fontId="46" fillId="6" borderId="13" xfId="6" applyFont="1" applyFill="1" applyBorder="1" applyProtection="1">
      <protection hidden="1"/>
    </xf>
    <xf numFmtId="0" fontId="32" fillId="0" borderId="0" xfId="0" applyFont="1"/>
    <xf numFmtId="0" fontId="32" fillId="0" borderId="0" xfId="0" applyFont="1" applyAlignment="1">
      <alignment horizontal="center"/>
    </xf>
    <xf numFmtId="0" fontId="33" fillId="6" borderId="14" xfId="0" applyFont="1" applyFill="1" applyBorder="1" applyAlignment="1">
      <alignment horizontal="left" vertical="top"/>
    </xf>
    <xf numFmtId="0" fontId="32" fillId="6" borderId="0" xfId="0" applyFont="1" applyFill="1" applyAlignment="1" applyProtection="1">
      <alignment horizontal="center"/>
      <protection hidden="1"/>
    </xf>
    <xf numFmtId="0" fontId="53" fillId="6" borderId="0" xfId="0" applyFont="1" applyFill="1" applyProtection="1">
      <protection hidden="1"/>
    </xf>
    <xf numFmtId="0" fontId="33" fillId="6" borderId="15" xfId="0" applyFont="1" applyFill="1" applyBorder="1" applyAlignment="1">
      <alignment horizontal="left" vertical="top"/>
    </xf>
    <xf numFmtId="0" fontId="32" fillId="6" borderId="13" xfId="0" applyFont="1" applyFill="1" applyBorder="1" applyProtection="1">
      <protection hidden="1"/>
    </xf>
    <xf numFmtId="0" fontId="32" fillId="6" borderId="16" xfId="0" applyFont="1" applyFill="1" applyBorder="1" applyProtection="1">
      <protection hidden="1"/>
    </xf>
    <xf numFmtId="0" fontId="32" fillId="6" borderId="8" xfId="0" applyFont="1" applyFill="1" applyBorder="1" applyProtection="1">
      <protection hidden="1"/>
    </xf>
    <xf numFmtId="0" fontId="53" fillId="6" borderId="17" xfId="0" applyFont="1" applyFill="1" applyBorder="1" applyAlignment="1" applyProtection="1">
      <alignment horizontal="left"/>
      <protection hidden="1"/>
    </xf>
    <xf numFmtId="0" fontId="32" fillId="6" borderId="17" xfId="0" applyFont="1" applyFill="1" applyBorder="1" applyProtection="1">
      <protection hidden="1"/>
    </xf>
    <xf numFmtId="0" fontId="32" fillId="6" borderId="18" xfId="0" applyFont="1" applyFill="1" applyBorder="1" applyProtection="1">
      <protection hidden="1"/>
    </xf>
    <xf numFmtId="0" fontId="54" fillId="6" borderId="7" xfId="0" applyFont="1" applyFill="1" applyBorder="1" applyProtection="1">
      <protection hidden="1"/>
    </xf>
    <xf numFmtId="0" fontId="54" fillId="6" borderId="19" xfId="0" applyFont="1" applyFill="1" applyBorder="1" applyProtection="1">
      <protection hidden="1"/>
    </xf>
    <xf numFmtId="0" fontId="32" fillId="0" borderId="0" xfId="0" applyFont="1" applyAlignment="1">
      <alignment horizontal="centerContinuous"/>
    </xf>
    <xf numFmtId="0" fontId="32" fillId="0" borderId="0" xfId="0" applyFont="1" applyProtection="1">
      <protection locked="0"/>
    </xf>
    <xf numFmtId="0" fontId="32" fillId="6" borderId="0" xfId="0" applyFont="1" applyFill="1" applyAlignment="1" applyProtection="1">
      <alignment horizontal="centerContinuous"/>
      <protection hidden="1"/>
    </xf>
    <xf numFmtId="0" fontId="32" fillId="6" borderId="0" xfId="0" applyFont="1" applyFill="1" applyAlignment="1" applyProtection="1">
      <alignment horizontal="right"/>
      <protection hidden="1"/>
    </xf>
    <xf numFmtId="0" fontId="32" fillId="0" borderId="20" xfId="0" applyFont="1" applyBorder="1" applyAlignment="1" applyProtection="1">
      <alignment horizontal="center"/>
      <protection locked="0"/>
    </xf>
    <xf numFmtId="0" fontId="32" fillId="0" borderId="21" xfId="0" applyFont="1" applyBorder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Continuous"/>
      <protection locked="0"/>
    </xf>
    <xf numFmtId="0" fontId="31" fillId="0" borderId="0" xfId="0" applyFont="1" applyAlignment="1">
      <alignment horizontal="left" vertical="top"/>
    </xf>
    <xf numFmtId="0" fontId="55" fillId="6" borderId="13" xfId="1" applyFont="1" applyFill="1" applyBorder="1" applyAlignment="1" applyProtection="1">
      <protection hidden="1"/>
    </xf>
    <xf numFmtId="0" fontId="32" fillId="6" borderId="7" xfId="0" applyFont="1" applyFill="1" applyBorder="1" applyAlignment="1" applyProtection="1">
      <alignment horizontal="centerContinuous"/>
      <protection hidden="1"/>
    </xf>
    <xf numFmtId="0" fontId="47" fillId="6" borderId="0" xfId="0" applyFont="1" applyFill="1" applyAlignment="1" applyProtection="1">
      <alignment horizontal="center" wrapText="1"/>
      <protection hidden="1"/>
    </xf>
    <xf numFmtId="0" fontId="32" fillId="6" borderId="0" xfId="0" applyFont="1" applyFill="1" applyAlignment="1" applyProtection="1">
      <alignment wrapText="1"/>
      <protection hidden="1"/>
    </xf>
    <xf numFmtId="0" fontId="32" fillId="6" borderId="19" xfId="0" applyFont="1" applyFill="1" applyBorder="1" applyAlignment="1" applyProtection="1">
      <alignment horizontal="centerContinuous"/>
      <protection hidden="1"/>
    </xf>
    <xf numFmtId="164" fontId="32" fillId="6" borderId="0" xfId="0" applyNumberFormat="1" applyFont="1" applyFill="1" applyProtection="1">
      <protection hidden="1"/>
    </xf>
    <xf numFmtId="0" fontId="53" fillId="6" borderId="0" xfId="0" applyFont="1" applyFill="1" applyAlignment="1" applyProtection="1">
      <alignment wrapText="1"/>
      <protection hidden="1"/>
    </xf>
    <xf numFmtId="0" fontId="32" fillId="6" borderId="0" xfId="0" applyFont="1" applyFill="1" applyAlignment="1" applyProtection="1">
      <alignment horizontal="left" vertical="center"/>
      <protection hidden="1"/>
    </xf>
    <xf numFmtId="0" fontId="32" fillId="0" borderId="0" xfId="0" applyFont="1" applyProtection="1">
      <protection hidden="1"/>
    </xf>
    <xf numFmtId="0" fontId="40" fillId="7" borderId="31" xfId="1" applyFont="1" applyFill="1" applyBorder="1" applyAlignment="1" applyProtection="1">
      <alignment horizontal="center" vertical="center"/>
      <protection hidden="1"/>
    </xf>
    <xf numFmtId="0" fontId="32" fillId="6" borderId="17" xfId="0" applyFont="1" applyFill="1" applyBorder="1" applyAlignment="1" applyProtection="1">
      <alignment horizontal="right"/>
      <protection hidden="1"/>
    </xf>
    <xf numFmtId="169" fontId="32" fillId="6" borderId="17" xfId="0" applyNumberFormat="1" applyFont="1" applyFill="1" applyBorder="1" applyAlignment="1" applyProtection="1">
      <alignment horizontal="right"/>
      <protection hidden="1"/>
    </xf>
    <xf numFmtId="168" fontId="32" fillId="6" borderId="17" xfId="0" applyNumberFormat="1" applyFont="1" applyFill="1" applyBorder="1" applyAlignment="1" applyProtection="1">
      <alignment horizontal="left"/>
      <protection hidden="1"/>
    </xf>
    <xf numFmtId="164" fontId="32" fillId="6" borderId="17" xfId="0" applyNumberFormat="1" applyFont="1" applyFill="1" applyBorder="1" applyAlignment="1" applyProtection="1">
      <alignment horizontal="right"/>
      <protection hidden="1"/>
    </xf>
    <xf numFmtId="0" fontId="40" fillId="7" borderId="32" xfId="1" applyFont="1" applyFill="1" applyBorder="1" applyAlignment="1" applyProtection="1">
      <alignment horizontal="center" vertical="center"/>
      <protection hidden="1"/>
    </xf>
    <xf numFmtId="0" fontId="55" fillId="6" borderId="0" xfId="1" applyFont="1" applyFill="1" applyAlignment="1" applyProtection="1">
      <alignment horizontal="right" vertical="center"/>
      <protection hidden="1"/>
    </xf>
    <xf numFmtId="0" fontId="55" fillId="6" borderId="0" xfId="1" applyFont="1" applyFill="1" applyAlignment="1" applyProtection="1">
      <alignment vertical="center"/>
      <protection hidden="1"/>
    </xf>
    <xf numFmtId="14" fontId="32" fillId="6" borderId="0" xfId="0" applyNumberFormat="1" applyFont="1" applyFill="1" applyAlignment="1" applyProtection="1">
      <alignment horizontal="center"/>
      <protection hidden="1"/>
    </xf>
    <xf numFmtId="164" fontId="32" fillId="6" borderId="0" xfId="0" applyNumberFormat="1" applyFont="1" applyFill="1" applyAlignment="1" applyProtection="1">
      <alignment horizontal="right"/>
      <protection hidden="1"/>
    </xf>
    <xf numFmtId="165" fontId="56" fillId="6" borderId="0" xfId="0" applyNumberFormat="1" applyFont="1" applyFill="1" applyProtection="1">
      <protection hidden="1"/>
    </xf>
    <xf numFmtId="0" fontId="56" fillId="6" borderId="0" xfId="0" applyFont="1" applyFill="1" applyProtection="1">
      <protection hidden="1"/>
    </xf>
    <xf numFmtId="0" fontId="32" fillId="6" borderId="0" xfId="0" quotePrefix="1" applyFont="1" applyFill="1" applyAlignment="1" applyProtection="1">
      <alignment horizontal="center"/>
      <protection hidden="1"/>
    </xf>
    <xf numFmtId="167" fontId="32" fillId="6" borderId="0" xfId="0" applyNumberFormat="1" applyFont="1" applyFill="1" applyAlignment="1" applyProtection="1">
      <alignment horizontal="right"/>
      <protection hidden="1"/>
    </xf>
    <xf numFmtId="0" fontId="40" fillId="7" borderId="22" xfId="1" applyFont="1" applyFill="1" applyBorder="1" applyAlignment="1" applyProtection="1">
      <alignment horizontal="center" vertical="center"/>
      <protection hidden="1"/>
    </xf>
    <xf numFmtId="0" fontId="55" fillId="6" borderId="0" xfId="1" applyFont="1" applyFill="1" applyAlignment="1" applyProtection="1">
      <alignment horizontal="left" vertical="center"/>
      <protection hidden="1"/>
    </xf>
    <xf numFmtId="164" fontId="32" fillId="6" borderId="8" xfId="0" applyNumberFormat="1" applyFont="1" applyFill="1" applyBorder="1" applyAlignment="1" applyProtection="1">
      <alignment horizontal="center" wrapText="1"/>
      <protection hidden="1"/>
    </xf>
    <xf numFmtId="164" fontId="32" fillId="6" borderId="0" xfId="0" applyNumberFormat="1" applyFont="1" applyFill="1" applyAlignment="1" applyProtection="1">
      <alignment horizontal="center"/>
      <protection hidden="1"/>
    </xf>
    <xf numFmtId="0" fontId="32" fillId="6" borderId="0" xfId="0" applyFont="1" applyFill="1" applyAlignment="1" applyProtection="1">
      <alignment horizontal="center" wrapText="1"/>
      <protection hidden="1"/>
    </xf>
    <xf numFmtId="0" fontId="53" fillId="6" borderId="0" xfId="0" applyFont="1" applyFill="1" applyAlignment="1" applyProtection="1">
      <alignment horizontal="center" wrapText="1"/>
      <protection hidden="1"/>
    </xf>
    <xf numFmtId="0" fontId="32" fillId="5" borderId="23" xfId="0" applyFont="1" applyFill="1" applyBorder="1" applyAlignment="1" applyProtection="1">
      <alignment vertical="center"/>
      <protection hidden="1"/>
    </xf>
    <xf numFmtId="0" fontId="57" fillId="5" borderId="24" xfId="0" applyFont="1" applyFill="1" applyBorder="1" applyAlignment="1" applyProtection="1">
      <alignment horizontal="right" vertical="center"/>
      <protection hidden="1"/>
    </xf>
    <xf numFmtId="164" fontId="53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57" fillId="5" borderId="24" xfId="0" applyFont="1" applyFill="1" applyBorder="1" applyAlignment="1" applyProtection="1">
      <alignment horizontal="center" vertical="center"/>
      <protection hidden="1"/>
    </xf>
    <xf numFmtId="0" fontId="57" fillId="5" borderId="24" xfId="0" applyFont="1" applyFill="1" applyBorder="1" applyAlignment="1" applyProtection="1">
      <alignment horizontal="right" vertical="top"/>
      <protection hidden="1"/>
    </xf>
    <xf numFmtId="20" fontId="58" fillId="5" borderId="26" xfId="0" applyNumberFormat="1" applyFont="1" applyFill="1" applyBorder="1" applyAlignment="1" applyProtection="1">
      <alignment horizontal="center" vertical="center"/>
      <protection hidden="1"/>
    </xf>
    <xf numFmtId="20" fontId="58" fillId="5" borderId="27" xfId="0" applyNumberFormat="1" applyFont="1" applyFill="1" applyBorder="1" applyAlignment="1" applyProtection="1">
      <alignment horizontal="center" vertical="center"/>
      <protection hidden="1"/>
    </xf>
    <xf numFmtId="0" fontId="58" fillId="5" borderId="24" xfId="0" applyFont="1" applyFill="1" applyBorder="1" applyAlignment="1" applyProtection="1">
      <alignment vertical="center"/>
      <protection hidden="1"/>
    </xf>
    <xf numFmtId="165" fontId="32" fillId="5" borderId="24" xfId="0" applyNumberFormat="1" applyFont="1" applyFill="1" applyBorder="1" applyAlignment="1" applyProtection="1">
      <alignment vertical="center"/>
      <protection hidden="1"/>
    </xf>
    <xf numFmtId="0" fontId="32" fillId="5" borderId="24" xfId="0" applyFont="1" applyFill="1" applyBorder="1" applyAlignment="1" applyProtection="1">
      <alignment vertical="center"/>
      <protection hidden="1"/>
    </xf>
    <xf numFmtId="0" fontId="32" fillId="5" borderId="24" xfId="0" quotePrefix="1" applyFont="1" applyFill="1" applyBorder="1" applyAlignment="1" applyProtection="1">
      <alignment horizontal="center" vertical="center"/>
      <protection hidden="1"/>
    </xf>
    <xf numFmtId="167" fontId="32" fillId="5" borderId="24" xfId="0" applyNumberFormat="1" applyFont="1" applyFill="1" applyBorder="1" applyAlignment="1" applyProtection="1">
      <alignment horizontal="center" vertical="center"/>
      <protection hidden="1"/>
    </xf>
    <xf numFmtId="0" fontId="32" fillId="5" borderId="28" xfId="0" applyFont="1" applyFill="1" applyBorder="1" applyAlignment="1" applyProtection="1">
      <alignment vertical="center"/>
      <protection hidden="1"/>
    </xf>
    <xf numFmtId="170" fontId="32" fillId="6" borderId="29" xfId="0" applyNumberFormat="1" applyFont="1" applyFill="1" applyBorder="1" applyProtection="1">
      <protection hidden="1"/>
    </xf>
    <xf numFmtId="14" fontId="32" fillId="0" borderId="8" xfId="0" applyNumberFormat="1" applyFont="1" applyBorder="1" applyProtection="1">
      <protection locked="0"/>
    </xf>
    <xf numFmtId="164" fontId="32" fillId="0" borderId="0" xfId="0" applyNumberFormat="1" applyFont="1" applyProtection="1">
      <protection locked="0"/>
    </xf>
    <xf numFmtId="164" fontId="32" fillId="6" borderId="0" xfId="0" applyNumberFormat="1" applyFont="1" applyFill="1" applyProtection="1">
      <protection locked="0"/>
    </xf>
    <xf numFmtId="20" fontId="32" fillId="0" borderId="0" xfId="0" applyNumberFormat="1" applyFont="1" applyAlignment="1" applyProtection="1">
      <alignment horizontal="center"/>
      <protection locked="0"/>
    </xf>
    <xf numFmtId="0" fontId="32" fillId="6" borderId="0" xfId="0" applyFont="1" applyFill="1" applyProtection="1">
      <protection locked="0"/>
    </xf>
    <xf numFmtId="20" fontId="32" fillId="6" borderId="30" xfId="0" applyNumberFormat="1" applyFont="1" applyFill="1" applyBorder="1" applyAlignment="1" applyProtection="1">
      <alignment horizontal="center"/>
      <protection hidden="1"/>
    </xf>
    <xf numFmtId="165" fontId="32" fillId="6" borderId="0" xfId="0" applyNumberFormat="1" applyFont="1" applyFill="1" applyProtection="1">
      <protection hidden="1"/>
    </xf>
    <xf numFmtId="167" fontId="32" fillId="6" borderId="0" xfId="0" applyNumberFormat="1" applyFont="1" applyFill="1" applyAlignment="1" applyProtection="1">
      <alignment horizontal="center"/>
      <protection hidden="1"/>
    </xf>
    <xf numFmtId="170" fontId="32" fillId="6" borderId="7" xfId="0" applyNumberFormat="1" applyFont="1" applyFill="1" applyBorder="1" applyProtection="1">
      <protection hidden="1"/>
    </xf>
    <xf numFmtId="164" fontId="32" fillId="0" borderId="0" xfId="0" applyNumberFormat="1" applyFont="1" applyProtection="1">
      <protection hidden="1"/>
    </xf>
    <xf numFmtId="0" fontId="40" fillId="7" borderId="33" xfId="1" applyFont="1" applyFill="1" applyBorder="1" applyAlignment="1" applyProtection="1">
      <alignment horizontal="center" vertical="center"/>
      <protection hidden="1"/>
    </xf>
    <xf numFmtId="0" fontId="38" fillId="4" borderId="0" xfId="6" applyFont="1" applyFill="1" applyProtection="1">
      <protection hidden="1"/>
    </xf>
    <xf numFmtId="0" fontId="32" fillId="4" borderId="0" xfId="6" applyFont="1" applyFill="1" applyProtection="1">
      <protection hidden="1"/>
    </xf>
    <xf numFmtId="0" fontId="32" fillId="4" borderId="0" xfId="6" applyFont="1" applyFill="1" applyAlignment="1" applyProtection="1">
      <alignment vertical="top"/>
      <protection hidden="1"/>
    </xf>
    <xf numFmtId="0" fontId="32" fillId="9" borderId="0" xfId="6" applyFont="1" applyFill="1" applyProtection="1">
      <protection hidden="1"/>
    </xf>
    <xf numFmtId="0" fontId="32" fillId="6" borderId="0" xfId="4" quotePrefix="1" applyFont="1" applyFill="1" applyProtection="1">
      <protection hidden="1"/>
    </xf>
    <xf numFmtId="0" fontId="32" fillId="6" borderId="0" xfId="4" applyFont="1" applyFill="1" applyAlignment="1" applyProtection="1">
      <alignment horizontal="right"/>
      <protection hidden="1"/>
    </xf>
    <xf numFmtId="0" fontId="32" fillId="6" borderId="0" xfId="3" applyFont="1" applyFill="1" applyAlignment="1" applyProtection="1">
      <alignment horizontal="left"/>
      <protection hidden="1"/>
    </xf>
    <xf numFmtId="0" fontId="32" fillId="10" borderId="0" xfId="6" applyFont="1" applyFill="1" applyProtection="1">
      <protection hidden="1"/>
    </xf>
    <xf numFmtId="0" fontId="32" fillId="6" borderId="8" xfId="0" applyFont="1" applyFill="1" applyBorder="1" applyProtection="1">
      <protection locked="0"/>
    </xf>
    <xf numFmtId="0" fontId="40" fillId="7" borderId="34" xfId="1" applyFont="1" applyFill="1" applyBorder="1" applyAlignment="1" applyProtection="1">
      <alignment horizontal="center" vertical="center"/>
      <protection hidden="1"/>
    </xf>
    <xf numFmtId="0" fontId="33" fillId="6" borderId="15" xfId="0" applyFont="1" applyFill="1" applyBorder="1" applyAlignment="1" applyProtection="1">
      <alignment horizontal="left" vertical="top"/>
      <protection hidden="1"/>
    </xf>
    <xf numFmtId="0" fontId="32" fillId="6" borderId="13" xfId="0" applyFont="1" applyFill="1" applyBorder="1" applyAlignment="1" applyProtection="1">
      <alignment horizontal="center"/>
      <protection hidden="1"/>
    </xf>
    <xf numFmtId="0" fontId="47" fillId="0" borderId="0" xfId="0" applyFont="1" applyBorder="1" applyAlignment="1" applyProtection="1">
      <alignment horizontal="center"/>
      <protection hidden="1"/>
    </xf>
    <xf numFmtId="0" fontId="32" fillId="6" borderId="0" xfId="0" applyFont="1" applyFill="1" applyBorder="1" applyProtection="1">
      <protection hidden="1"/>
    </xf>
    <xf numFmtId="0" fontId="47" fillId="6" borderId="0" xfId="0" applyFont="1" applyFill="1" applyBorder="1" applyProtection="1">
      <protection hidden="1"/>
    </xf>
    <xf numFmtId="0" fontId="32" fillId="6" borderId="0" xfId="0" applyFont="1" applyFill="1" applyBorder="1" applyAlignment="1" applyProtection="1">
      <alignment horizontal="center"/>
      <protection hidden="1"/>
    </xf>
    <xf numFmtId="0" fontId="32" fillId="6" borderId="0" xfId="0" quotePrefix="1" applyFont="1" applyFill="1" applyBorder="1" applyProtection="1">
      <protection hidden="1"/>
    </xf>
    <xf numFmtId="0" fontId="48" fillId="6" borderId="0" xfId="0" applyFont="1" applyFill="1" applyBorder="1" applyProtection="1">
      <protection hidden="1"/>
    </xf>
    <xf numFmtId="0" fontId="49" fillId="8" borderId="0" xfId="0" applyFont="1" applyFill="1" applyBorder="1" applyAlignment="1" applyProtection="1">
      <alignment horizontal="center"/>
      <protection hidden="1"/>
    </xf>
    <xf numFmtId="14" fontId="32" fillId="6" borderId="0" xfId="0" applyNumberFormat="1" applyFont="1" applyFill="1" applyBorder="1" applyProtection="1">
      <protection hidden="1"/>
    </xf>
    <xf numFmtId="0" fontId="50" fillId="6" borderId="0" xfId="0" applyFont="1" applyFill="1" applyBorder="1" applyAlignment="1" applyProtection="1">
      <alignment horizontal="left"/>
      <protection hidden="1"/>
    </xf>
    <xf numFmtId="0" fontId="50" fillId="6" borderId="0" xfId="0" applyFont="1" applyFill="1" applyBorder="1" applyProtection="1">
      <protection hidden="1"/>
    </xf>
    <xf numFmtId="0" fontId="50" fillId="6" borderId="0" xfId="0" applyFont="1" applyFill="1" applyBorder="1" applyAlignment="1" applyProtection="1">
      <alignment horizontal="right"/>
      <protection hidden="1"/>
    </xf>
    <xf numFmtId="0" fontId="51" fillId="6" borderId="0" xfId="0" applyFont="1" applyFill="1" applyBorder="1" applyProtection="1">
      <protection hidden="1"/>
    </xf>
    <xf numFmtId="0" fontId="52" fillId="6" borderId="0" xfId="0" applyFont="1" applyFill="1" applyBorder="1" applyAlignment="1" applyProtection="1">
      <alignment horizontal="left"/>
      <protection hidden="1"/>
    </xf>
    <xf numFmtId="0" fontId="53" fillId="6" borderId="0" xfId="0" applyFont="1" applyFill="1" applyBorder="1" applyProtection="1">
      <protection hidden="1"/>
    </xf>
    <xf numFmtId="0" fontId="32" fillId="11" borderId="0" xfId="0" applyFont="1" applyFill="1" applyAlignment="1">
      <alignment horizontal="left"/>
    </xf>
    <xf numFmtId="0" fontId="32" fillId="11" borderId="0" xfId="0" applyFont="1" applyFill="1" applyProtection="1">
      <protection hidden="1"/>
    </xf>
    <xf numFmtId="164" fontId="32" fillId="11" borderId="0" xfId="0" applyNumberFormat="1" applyFont="1" applyFill="1" applyProtection="1">
      <protection hidden="1"/>
    </xf>
    <xf numFmtId="20" fontId="32" fillId="11" borderId="0" xfId="0" applyNumberFormat="1" applyFont="1" applyFill="1" applyAlignment="1" applyProtection="1">
      <alignment horizontal="center"/>
      <protection hidden="1"/>
    </xf>
    <xf numFmtId="165" fontId="32" fillId="11" borderId="0" xfId="0" applyNumberFormat="1" applyFont="1" applyFill="1" applyProtection="1">
      <protection hidden="1"/>
    </xf>
    <xf numFmtId="0" fontId="32" fillId="11" borderId="0" xfId="0" applyFont="1" applyFill="1" applyAlignment="1" applyProtection="1">
      <alignment horizontal="center"/>
      <protection hidden="1"/>
    </xf>
    <xf numFmtId="167" fontId="32" fillId="11" borderId="0" xfId="0" applyNumberFormat="1" applyFont="1" applyFill="1" applyAlignment="1" applyProtection="1">
      <alignment horizontal="center"/>
      <protection hidden="1"/>
    </xf>
    <xf numFmtId="20" fontId="32" fillId="0" borderId="8" xfId="0" applyNumberFormat="1" applyFont="1" applyBorder="1" applyProtection="1">
      <protection locked="0"/>
    </xf>
  </cellXfs>
  <cellStyles count="10">
    <cellStyle name="Link" xfId="1" builtinId="8"/>
    <cellStyle name="Standard" xfId="0" builtinId="0"/>
    <cellStyle name="Standard_0" xfId="2" xr:uid="{00000000-0005-0000-0000-000002000000}"/>
    <cellStyle name="Standard_Arbeitsdatei" xfId="3" xr:uid="{00000000-0005-0000-0000-000003000000}"/>
    <cellStyle name="Standard_B1Pos" xfId="4" xr:uid="{00000000-0005-0000-0000-000004000000}"/>
    <cellStyle name="Standard_BpDienst" xfId="5" xr:uid="{00000000-0005-0000-0000-000005000000}"/>
    <cellStyle name="Standard_Info" xfId="6" xr:uid="{00000000-0005-0000-0000-000006000000}"/>
    <cellStyle name="Standard_Info_Original_MitPaus2" xfId="7" xr:uid="{00000000-0005-0000-0000-000007000000}"/>
    <cellStyle name="Standard_Jahr1999" xfId="8" xr:uid="{00000000-0005-0000-0000-000008000000}"/>
    <cellStyle name="Standard_Jahr1999 2" xfId="9" xr:uid="{00000000-0005-0000-0000-000009000000}"/>
  </cellStyles>
  <dxfs count="7">
    <dxf>
      <fill>
        <patternFill>
          <bgColor indexed="42"/>
        </patternFill>
      </fill>
    </dxf>
    <dxf>
      <font>
        <condense val="0"/>
        <extend val="0"/>
        <color indexed="8"/>
      </font>
      <fill>
        <patternFill>
          <bgColor indexed="31"/>
        </patternFill>
      </fill>
    </dxf>
    <dxf>
      <font>
        <condense val="0"/>
        <extend val="0"/>
        <color indexed="8"/>
      </font>
      <fill>
        <patternFill>
          <bgColor indexed="26"/>
        </patternFill>
      </fill>
    </dxf>
    <dxf>
      <border>
        <bottom style="thin">
          <color indexed="49"/>
        </bottom>
      </border>
    </dxf>
    <dxf>
      <border>
        <bottom style="thin">
          <color indexed="22"/>
        </bottom>
      </border>
    </dxf>
    <dxf>
      <font>
        <condense val="0"/>
        <extend val="0"/>
        <color indexed="9"/>
      </font>
      <fill>
        <patternFill>
          <bgColor indexed="49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6</xdr:row>
      <xdr:rowOff>66675</xdr:rowOff>
    </xdr:from>
    <xdr:to>
      <xdr:col>4</xdr:col>
      <xdr:colOff>1743075</xdr:colOff>
      <xdr:row>11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0" y="1000125"/>
          <a:ext cx="1619250" cy="13335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</xdr:col>
      <xdr:colOff>161926</xdr:colOff>
      <xdr:row>17</xdr:row>
      <xdr:rowOff>104774</xdr:rowOff>
    </xdr:from>
    <xdr:to>
      <xdr:col>3</xdr:col>
      <xdr:colOff>47626</xdr:colOff>
      <xdr:row>18</xdr:row>
      <xdr:rowOff>85724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923926" y="3162299"/>
          <a:ext cx="609600" cy="142875"/>
        </a:xfrm>
        <a:prstGeom prst="line">
          <a:avLst/>
        </a:prstGeom>
        <a:noFill/>
        <a:ln w="76200">
          <a:solidFill>
            <a:srgbClr val="FF0000"/>
          </a:solidFill>
          <a:round/>
          <a:headEnd/>
          <a:tailEnd type="triangle" w="med" len="med"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123825</xdr:rowOff>
    </xdr:from>
    <xdr:to>
      <xdr:col>11</xdr:col>
      <xdr:colOff>390525</xdr:colOff>
      <xdr:row>3</xdr:row>
      <xdr:rowOff>95250</xdr:rowOff>
    </xdr:to>
    <xdr:pic>
      <xdr:nvPicPr>
        <xdr:cNvPr id="10317" name="Picture 32">
          <a:extLst>
            <a:ext uri="{FF2B5EF4-FFF2-40B4-BE49-F238E27FC236}">
              <a16:creationId xmlns:a16="http://schemas.microsoft.com/office/drawing/2014/main" id="{00000000-0008-0000-0300-00004D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123825"/>
          <a:ext cx="2381250" cy="704850"/>
        </a:xfrm>
        <a:prstGeom prst="rect">
          <a:avLst/>
        </a:prstGeom>
        <a:noFill/>
        <a:ln w="9525">
          <a:solidFill>
            <a:srgbClr val="33CCCC"/>
          </a:solidFill>
          <a:miter lim="800000"/>
          <a:headEnd/>
          <a:tailEnd/>
        </a:ln>
        <a:effectLst>
          <a:outerShdw dist="1796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0</xdr:row>
      <xdr:rowOff>85725</xdr:rowOff>
    </xdr:from>
    <xdr:to>
      <xdr:col>2</xdr:col>
      <xdr:colOff>466725</xdr:colOff>
      <xdr:row>3</xdr:row>
      <xdr:rowOff>57150</xdr:rowOff>
    </xdr:to>
    <xdr:pic>
      <xdr:nvPicPr>
        <xdr:cNvPr id="10318" name="Grafik 1">
          <a:extLst>
            <a:ext uri="{FF2B5EF4-FFF2-40B4-BE49-F238E27FC236}">
              <a16:creationId xmlns:a16="http://schemas.microsoft.com/office/drawing/2014/main" id="{00000000-0008-0000-0300-00004E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8572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auvista.de" TargetMode="External"/><Relationship Id="rId1" Type="http://schemas.openxmlformats.org/officeDocument/2006/relationships/hyperlink" Target="https://www.auvista.de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showGridLines="0" showRowColHeaders="0" workbookViewId="0"/>
  </sheetViews>
  <sheetFormatPr baseColWidth="10" defaultColWidth="13.33203125" defaultRowHeight="12.75" x14ac:dyDescent="0.2"/>
  <cols>
    <col min="1" max="1" width="13.33203125" style="22"/>
    <col min="2" max="2" width="12" style="22" customWidth="1"/>
    <col min="3" max="3" width="0.6640625" style="22" customWidth="1"/>
    <col min="4" max="4" width="19.83203125" style="22" customWidth="1"/>
    <col min="5" max="5" width="32.83203125" style="22" customWidth="1"/>
    <col min="6" max="6" width="19.33203125" style="22" customWidth="1"/>
    <col min="7" max="7" width="0.33203125" style="22" customWidth="1"/>
    <col min="8" max="8" width="11.1640625" style="22" customWidth="1"/>
    <col min="9" max="10" width="3.83203125" style="22" customWidth="1"/>
    <col min="11" max="16384" width="13.33203125" style="22"/>
  </cols>
  <sheetData>
    <row r="1" spans="1:10" x14ac:dyDescent="0.2">
      <c r="A1" s="21" t="s">
        <v>130</v>
      </c>
    </row>
    <row r="2" spans="1:10" ht="30" customHeight="1" x14ac:dyDescent="0.3">
      <c r="B2" s="23"/>
      <c r="C2" s="62"/>
      <c r="D2" s="63" t="s">
        <v>131</v>
      </c>
      <c r="E2" s="24"/>
      <c r="F2" s="24"/>
      <c r="G2" s="24"/>
      <c r="H2" s="24"/>
      <c r="I2" s="24"/>
      <c r="J2" s="25"/>
    </row>
    <row r="3" spans="1:10" x14ac:dyDescent="0.2">
      <c r="B3" s="26"/>
      <c r="C3" s="27"/>
      <c r="D3" s="28" t="s">
        <v>50</v>
      </c>
      <c r="E3" s="27"/>
      <c r="F3" s="27"/>
      <c r="G3" s="27"/>
      <c r="H3" s="27"/>
      <c r="I3" s="27"/>
      <c r="J3" s="29"/>
    </row>
    <row r="4" spans="1:10" x14ac:dyDescent="0.2">
      <c r="B4" s="26"/>
      <c r="C4" s="27"/>
      <c r="D4" s="28" t="s">
        <v>77</v>
      </c>
      <c r="E4" s="27"/>
      <c r="F4" s="27"/>
      <c r="G4" s="27"/>
      <c r="H4" s="27"/>
      <c r="I4" s="27"/>
      <c r="J4" s="29"/>
    </row>
    <row r="5" spans="1:10" x14ac:dyDescent="0.2">
      <c r="B5" s="26"/>
      <c r="C5" s="27"/>
      <c r="D5" s="28" t="s">
        <v>78</v>
      </c>
      <c r="E5" s="27"/>
      <c r="F5" s="27"/>
      <c r="G5" s="27"/>
      <c r="H5" s="27"/>
      <c r="I5" s="27"/>
      <c r="J5" s="29"/>
    </row>
    <row r="6" spans="1:10" x14ac:dyDescent="0.2">
      <c r="B6" s="26"/>
      <c r="C6" s="27"/>
      <c r="D6" s="27" t="s">
        <v>51</v>
      </c>
      <c r="E6" s="27"/>
      <c r="F6" s="27"/>
      <c r="G6" s="27"/>
      <c r="H6" s="27"/>
      <c r="I6" s="27"/>
      <c r="J6" s="29"/>
    </row>
    <row r="7" spans="1:10" x14ac:dyDescent="0.2">
      <c r="B7" s="26"/>
      <c r="C7" s="27"/>
      <c r="D7" s="27"/>
      <c r="E7" s="27"/>
      <c r="F7" s="27" t="s">
        <v>112</v>
      </c>
      <c r="G7" s="27"/>
      <c r="H7" s="27"/>
      <c r="I7" s="27"/>
      <c r="J7" s="29"/>
    </row>
    <row r="8" spans="1:10" x14ac:dyDescent="0.2">
      <c r="B8" s="26"/>
      <c r="C8" s="27"/>
      <c r="D8" s="30" t="s">
        <v>80</v>
      </c>
      <c r="E8" s="27"/>
      <c r="F8" s="27"/>
      <c r="G8" s="27"/>
      <c r="H8" s="27"/>
      <c r="I8" s="27"/>
      <c r="J8" s="29"/>
    </row>
    <row r="9" spans="1:10" ht="21" x14ac:dyDescent="0.2">
      <c r="B9" s="31"/>
      <c r="C9" s="32"/>
      <c r="D9" s="33">
        <f ca="1">TODAY()</f>
        <v>45798</v>
      </c>
      <c r="E9" s="32"/>
      <c r="F9" s="32"/>
      <c r="G9" s="32"/>
      <c r="H9" s="32"/>
      <c r="I9" s="32"/>
      <c r="J9" s="34"/>
    </row>
    <row r="10" spans="1:10" x14ac:dyDescent="0.2">
      <c r="B10" s="26"/>
      <c r="C10" s="27"/>
      <c r="D10" s="27"/>
      <c r="E10" s="27"/>
      <c r="F10" s="27"/>
      <c r="G10" s="27"/>
      <c r="H10" s="27"/>
      <c r="I10" s="27"/>
      <c r="J10" s="29"/>
    </row>
    <row r="11" spans="1:10" ht="51" x14ac:dyDescent="0.75">
      <c r="B11" s="26"/>
      <c r="C11" s="27"/>
      <c r="D11" s="35"/>
      <c r="E11" s="27"/>
      <c r="F11" s="27"/>
      <c r="G11" s="35"/>
      <c r="H11" s="36"/>
      <c r="I11" s="27"/>
      <c r="J11" s="29"/>
    </row>
    <row r="12" spans="1:10" x14ac:dyDescent="0.2">
      <c r="B12" s="26"/>
      <c r="C12" s="27"/>
      <c r="D12" s="27"/>
      <c r="E12" s="27"/>
      <c r="F12" s="27"/>
      <c r="G12" s="27"/>
      <c r="H12" s="27"/>
      <c r="I12" s="27"/>
      <c r="J12" s="29"/>
    </row>
    <row r="13" spans="1:10" ht="15.75" x14ac:dyDescent="0.25">
      <c r="B13" s="26"/>
      <c r="C13" s="37"/>
      <c r="D13" s="38" t="s">
        <v>132</v>
      </c>
      <c r="E13" s="39"/>
      <c r="F13" s="40"/>
      <c r="G13" s="40"/>
      <c r="H13" s="40"/>
      <c r="I13" s="40"/>
      <c r="J13" s="41"/>
    </row>
    <row r="14" spans="1:10" hidden="1" x14ac:dyDescent="0.2">
      <c r="B14" s="26"/>
      <c r="C14" s="37"/>
      <c r="D14" s="42"/>
      <c r="E14" s="39"/>
      <c r="F14" s="40"/>
      <c r="G14" s="40"/>
      <c r="H14" s="40"/>
      <c r="I14" s="40"/>
      <c r="J14" s="41"/>
    </row>
    <row r="15" spans="1:10" ht="15.75" hidden="1" x14ac:dyDescent="0.25">
      <c r="B15" s="26"/>
      <c r="C15" s="37"/>
      <c r="D15" s="43"/>
      <c r="E15" s="37"/>
      <c r="F15" s="37"/>
      <c r="G15" s="37"/>
      <c r="H15" s="37"/>
      <c r="I15" s="37"/>
      <c r="J15" s="44"/>
    </row>
    <row r="16" spans="1:10" ht="15.75" x14ac:dyDescent="0.25">
      <c r="B16" s="26"/>
      <c r="C16" s="27"/>
      <c r="D16" s="45"/>
      <c r="E16" s="27"/>
      <c r="F16" s="27"/>
      <c r="G16" s="27"/>
      <c r="H16" s="27"/>
      <c r="I16" s="27"/>
      <c r="J16" s="29"/>
    </row>
    <row r="17" spans="2:10" ht="3.95" customHeight="1" x14ac:dyDescent="0.25">
      <c r="B17" s="26"/>
      <c r="C17" s="27"/>
      <c r="D17" s="140"/>
      <c r="E17" s="141"/>
      <c r="F17" s="141"/>
      <c r="G17" s="27"/>
      <c r="H17" s="27"/>
      <c r="I17" s="27"/>
      <c r="J17" s="29"/>
    </row>
    <row r="18" spans="2:10" x14ac:dyDescent="0.2">
      <c r="B18" s="26"/>
      <c r="C18" s="27"/>
      <c r="D18" s="141" t="s">
        <v>152</v>
      </c>
      <c r="E18" s="141"/>
      <c r="F18" s="141"/>
      <c r="G18" s="147"/>
      <c r="H18" s="27"/>
      <c r="I18" s="27"/>
      <c r="J18" s="29"/>
    </row>
    <row r="19" spans="2:10" ht="20.100000000000001" customHeight="1" x14ac:dyDescent="0.2">
      <c r="B19" s="26"/>
      <c r="C19" s="27"/>
      <c r="D19" s="142" t="s">
        <v>153</v>
      </c>
      <c r="E19" s="141"/>
      <c r="F19" s="141"/>
      <c r="G19" s="147"/>
      <c r="H19" s="27"/>
      <c r="I19" s="27"/>
      <c r="J19" s="29"/>
    </row>
    <row r="20" spans="2:10" ht="2.1" customHeight="1" x14ac:dyDescent="0.2">
      <c r="B20" s="26"/>
      <c r="C20" s="27"/>
      <c r="D20" s="143"/>
      <c r="E20" s="143"/>
      <c r="F20" s="143"/>
      <c r="G20" s="143"/>
      <c r="H20" s="27"/>
      <c r="I20" s="27"/>
      <c r="J20" s="29"/>
    </row>
    <row r="21" spans="2:10" ht="13.5" thickBot="1" x14ac:dyDescent="0.25">
      <c r="B21" s="26"/>
      <c r="C21" s="27"/>
      <c r="D21" s="27"/>
      <c r="E21" s="27"/>
      <c r="F21" s="27"/>
      <c r="G21" s="27"/>
      <c r="H21" s="27"/>
      <c r="I21" s="27"/>
      <c r="J21" s="29"/>
    </row>
    <row r="22" spans="2:10" x14ac:dyDescent="0.2">
      <c r="B22" s="26"/>
      <c r="C22" s="27"/>
      <c r="D22" s="46" t="s">
        <v>125</v>
      </c>
      <c r="E22" s="28" t="s">
        <v>83</v>
      </c>
      <c r="F22" s="27"/>
      <c r="G22" s="27"/>
      <c r="H22" s="27"/>
      <c r="I22" s="27"/>
      <c r="J22" s="29"/>
    </row>
    <row r="23" spans="2:10" ht="2.1" customHeight="1" thickBot="1" x14ac:dyDescent="0.25">
      <c r="B23" s="26"/>
      <c r="C23" s="27"/>
      <c r="D23" s="28"/>
      <c r="E23" s="28"/>
      <c r="F23" s="27"/>
      <c r="G23" s="27"/>
      <c r="H23" s="27"/>
      <c r="I23" s="27"/>
      <c r="J23" s="29"/>
    </row>
    <row r="24" spans="2:10" x14ac:dyDescent="0.2">
      <c r="B24" s="26"/>
      <c r="C24" s="27"/>
      <c r="D24" s="46" t="s">
        <v>84</v>
      </c>
      <c r="E24" s="47" t="s">
        <v>85</v>
      </c>
      <c r="F24" s="27"/>
      <c r="G24" s="27"/>
      <c r="H24" s="27"/>
      <c r="I24" s="27"/>
      <c r="J24" s="29"/>
    </row>
    <row r="25" spans="2:10" ht="2.1" customHeight="1" thickBot="1" x14ac:dyDescent="0.3">
      <c r="B25" s="26"/>
      <c r="C25" s="27"/>
      <c r="D25" s="28"/>
      <c r="E25" s="48"/>
      <c r="F25" s="27"/>
      <c r="G25" s="27"/>
      <c r="H25" s="27"/>
      <c r="I25" s="27"/>
      <c r="J25" s="29"/>
    </row>
    <row r="26" spans="2:10" x14ac:dyDescent="0.2">
      <c r="B26" s="26"/>
      <c r="C26" s="27"/>
      <c r="D26" s="46" t="s">
        <v>86</v>
      </c>
      <c r="E26" s="47" t="s">
        <v>88</v>
      </c>
      <c r="F26" s="27"/>
      <c r="G26" s="27"/>
      <c r="H26" s="27"/>
      <c r="I26" s="27"/>
      <c r="J26" s="29"/>
    </row>
    <row r="27" spans="2:10" ht="2.1" customHeight="1" thickBot="1" x14ac:dyDescent="0.3">
      <c r="B27" s="26"/>
      <c r="C27" s="27"/>
      <c r="D27" s="49"/>
      <c r="E27" s="48"/>
      <c r="F27" s="27"/>
      <c r="G27" s="27"/>
      <c r="H27" s="27"/>
      <c r="I27" s="27"/>
      <c r="J27" s="29"/>
    </row>
    <row r="28" spans="2:10" x14ac:dyDescent="0.2">
      <c r="B28" s="26"/>
      <c r="C28" s="27"/>
      <c r="D28" s="46" t="s">
        <v>2</v>
      </c>
      <c r="E28" s="28" t="s">
        <v>36</v>
      </c>
      <c r="F28" s="27"/>
      <c r="G28" s="27"/>
      <c r="H28" s="27"/>
      <c r="I28" s="27"/>
      <c r="J28" s="29"/>
    </row>
    <row r="29" spans="2:10" ht="2.1" customHeight="1" thickBot="1" x14ac:dyDescent="0.25">
      <c r="B29" s="26"/>
      <c r="C29" s="27"/>
      <c r="D29" s="49"/>
      <c r="E29" s="28"/>
      <c r="F29" s="27"/>
      <c r="G29" s="27"/>
      <c r="H29" s="27"/>
      <c r="I29" s="27"/>
      <c r="J29" s="29"/>
    </row>
    <row r="30" spans="2:10" x14ac:dyDescent="0.2">
      <c r="B30" s="26"/>
      <c r="C30" s="27"/>
      <c r="D30" s="46" t="s">
        <v>87</v>
      </c>
      <c r="E30" s="47" t="s">
        <v>89</v>
      </c>
      <c r="F30" s="27"/>
      <c r="G30" s="27"/>
      <c r="H30" s="27"/>
      <c r="I30" s="27"/>
      <c r="J30" s="29"/>
    </row>
    <row r="31" spans="2:10" x14ac:dyDescent="0.2">
      <c r="B31" s="26"/>
      <c r="C31" s="27"/>
      <c r="D31" s="27"/>
      <c r="E31" s="27"/>
      <c r="F31" s="27"/>
      <c r="G31" s="27"/>
      <c r="H31" s="27"/>
      <c r="I31" s="27"/>
      <c r="J31" s="29"/>
    </row>
    <row r="32" spans="2:10" ht="15.75" x14ac:dyDescent="0.25">
      <c r="B32" s="26"/>
      <c r="C32" s="27"/>
      <c r="D32" s="60" t="s">
        <v>114</v>
      </c>
      <c r="E32" s="51"/>
      <c r="F32" s="50"/>
      <c r="G32" s="27"/>
      <c r="H32" s="27"/>
      <c r="I32" s="27"/>
      <c r="J32" s="29"/>
    </row>
    <row r="33" spans="2:10" x14ac:dyDescent="0.2">
      <c r="B33" s="26"/>
      <c r="C33" s="27"/>
      <c r="D33" s="61" t="s">
        <v>133</v>
      </c>
      <c r="E33" s="52"/>
      <c r="F33" s="53"/>
      <c r="G33" s="27"/>
      <c r="H33" s="27"/>
      <c r="I33" s="27"/>
      <c r="J33" s="29"/>
    </row>
    <row r="34" spans="2:10" x14ac:dyDescent="0.2">
      <c r="B34" s="26"/>
      <c r="C34" s="27"/>
      <c r="D34" s="61" t="s">
        <v>79</v>
      </c>
      <c r="E34" s="52"/>
      <c r="F34" s="53"/>
      <c r="G34" s="27"/>
      <c r="H34" s="27"/>
      <c r="I34" s="27"/>
      <c r="J34" s="29"/>
    </row>
    <row r="35" spans="2:10" x14ac:dyDescent="0.2">
      <c r="B35" s="26"/>
      <c r="C35" s="27"/>
      <c r="D35" s="61" t="s">
        <v>156</v>
      </c>
      <c r="E35" s="52"/>
      <c r="F35" s="53"/>
      <c r="G35" s="27"/>
      <c r="H35" s="27"/>
      <c r="I35" s="27"/>
      <c r="J35" s="29"/>
    </row>
    <row r="36" spans="2:10" ht="13.5" thickBot="1" x14ac:dyDescent="0.25">
      <c r="B36" s="26"/>
      <c r="C36" s="27"/>
      <c r="D36" s="50"/>
      <c r="E36" s="52"/>
      <c r="F36" s="53"/>
      <c r="G36" s="27"/>
      <c r="H36" s="27"/>
      <c r="I36" s="27"/>
      <c r="J36" s="29"/>
    </row>
    <row r="37" spans="2:10" x14ac:dyDescent="0.2">
      <c r="B37" s="26"/>
      <c r="C37" s="27"/>
      <c r="D37" s="50"/>
      <c r="E37" s="46" t="s">
        <v>134</v>
      </c>
      <c r="F37" s="53"/>
      <c r="G37" s="27"/>
      <c r="H37" s="27"/>
      <c r="I37" s="27"/>
      <c r="J37" s="29"/>
    </row>
    <row r="38" spans="2:10" x14ac:dyDescent="0.2">
      <c r="B38" s="26"/>
      <c r="C38" s="27"/>
      <c r="D38" s="53"/>
      <c r="E38" s="52"/>
      <c r="F38" s="53"/>
      <c r="G38" s="27"/>
      <c r="H38" s="27"/>
      <c r="I38" s="27"/>
      <c r="J38" s="29"/>
    </row>
    <row r="39" spans="2:10" ht="13.5" thickBot="1" x14ac:dyDescent="0.25">
      <c r="B39" s="26"/>
      <c r="C39" s="27"/>
      <c r="D39" s="54"/>
      <c r="E39" s="55" t="s">
        <v>135</v>
      </c>
      <c r="F39" s="53"/>
      <c r="G39" s="27"/>
      <c r="H39" s="27"/>
      <c r="I39" s="27"/>
      <c r="J39" s="29"/>
    </row>
    <row r="40" spans="2:10" x14ac:dyDescent="0.2">
      <c r="B40" s="46" t="s">
        <v>90</v>
      </c>
      <c r="C40" s="27"/>
      <c r="D40" s="56"/>
      <c r="E40" s="56"/>
      <c r="F40" s="56"/>
      <c r="G40" s="27"/>
      <c r="H40" s="27"/>
      <c r="I40" s="27"/>
      <c r="J40" s="29"/>
    </row>
    <row r="41" spans="2:10" x14ac:dyDescent="0.2">
      <c r="B41" s="26"/>
      <c r="C41" s="27"/>
      <c r="D41" s="56" t="s">
        <v>129</v>
      </c>
      <c r="E41" s="56"/>
      <c r="F41" s="54"/>
      <c r="G41" s="27"/>
      <c r="H41" s="27"/>
      <c r="I41" s="27"/>
      <c r="J41" s="29"/>
    </row>
    <row r="42" spans="2:10" x14ac:dyDescent="0.2">
      <c r="B42" s="26"/>
      <c r="C42" s="27"/>
      <c r="D42" s="145" t="s">
        <v>151</v>
      </c>
      <c r="E42" s="144" t="s">
        <v>148</v>
      </c>
      <c r="F42" s="27"/>
      <c r="G42" s="27"/>
      <c r="H42" s="27"/>
      <c r="I42" s="27"/>
      <c r="J42" s="29"/>
    </row>
    <row r="43" spans="2:10" x14ac:dyDescent="0.2">
      <c r="B43" s="26"/>
      <c r="C43" s="27"/>
      <c r="D43" s="145" t="s">
        <v>150</v>
      </c>
      <c r="E43" s="146" t="s">
        <v>149</v>
      </c>
      <c r="F43" s="27"/>
      <c r="G43" s="27"/>
      <c r="H43" s="27"/>
      <c r="I43" s="27"/>
      <c r="J43" s="29"/>
    </row>
    <row r="44" spans="2:10" x14ac:dyDescent="0.2">
      <c r="B44" s="26"/>
      <c r="C44" s="27"/>
      <c r="D44" s="27"/>
      <c r="E44" s="27"/>
      <c r="F44" s="27"/>
      <c r="G44" s="27"/>
      <c r="H44" s="27"/>
      <c r="I44" s="27"/>
      <c r="J44" s="29"/>
    </row>
    <row r="45" spans="2:10" x14ac:dyDescent="0.2">
      <c r="B45" s="26"/>
      <c r="C45" s="27"/>
      <c r="D45" s="27" t="s">
        <v>157</v>
      </c>
      <c r="E45" s="27"/>
      <c r="F45" s="27"/>
      <c r="G45" s="27"/>
      <c r="H45" s="27"/>
      <c r="I45" s="27"/>
      <c r="J45" s="29"/>
    </row>
    <row r="46" spans="2:10" x14ac:dyDescent="0.2">
      <c r="B46" s="26"/>
      <c r="C46" s="27"/>
      <c r="D46" s="27" t="s">
        <v>3</v>
      </c>
      <c r="E46" s="27"/>
      <c r="F46" s="27"/>
      <c r="G46" s="27"/>
      <c r="H46" s="27"/>
      <c r="I46" s="27"/>
      <c r="J46" s="29"/>
    </row>
    <row r="47" spans="2:10" x14ac:dyDescent="0.2">
      <c r="B47" s="26"/>
      <c r="C47" s="27"/>
      <c r="D47" s="27" t="s">
        <v>4</v>
      </c>
      <c r="E47" s="27"/>
      <c r="F47" s="27"/>
      <c r="G47" s="27"/>
      <c r="H47" s="27"/>
      <c r="I47" s="27"/>
      <c r="J47" s="29"/>
    </row>
    <row r="48" spans="2:10" x14ac:dyDescent="0.2">
      <c r="B48" s="26"/>
      <c r="C48" s="27"/>
      <c r="D48" s="27" t="s">
        <v>158</v>
      </c>
      <c r="E48" s="27"/>
      <c r="F48" s="27"/>
      <c r="G48" s="27"/>
      <c r="H48" s="27"/>
      <c r="I48" s="27"/>
      <c r="J48" s="29"/>
    </row>
    <row r="49" spans="2:10" x14ac:dyDescent="0.2">
      <c r="B49" s="26"/>
      <c r="C49" s="27"/>
      <c r="D49" s="27" t="s">
        <v>5</v>
      </c>
      <c r="E49" s="27"/>
      <c r="F49" s="27"/>
      <c r="G49" s="27"/>
      <c r="H49" s="27"/>
      <c r="I49" s="27"/>
      <c r="J49" s="29"/>
    </row>
    <row r="50" spans="2:10" x14ac:dyDescent="0.2">
      <c r="B50" s="26"/>
      <c r="C50" s="27"/>
      <c r="D50" s="27" t="s">
        <v>6</v>
      </c>
      <c r="E50" s="27"/>
      <c r="F50" s="27"/>
      <c r="G50" s="27"/>
      <c r="H50" s="27"/>
      <c r="I50" s="27"/>
      <c r="J50" s="29"/>
    </row>
    <row r="51" spans="2:10" x14ac:dyDescent="0.2">
      <c r="B51" s="26"/>
      <c r="C51" s="27"/>
      <c r="D51" s="27"/>
      <c r="E51" s="27"/>
      <c r="F51" s="27"/>
      <c r="G51" s="27"/>
      <c r="H51" s="27"/>
      <c r="I51" s="27"/>
      <c r="J51" s="29"/>
    </row>
    <row r="52" spans="2:10" x14ac:dyDescent="0.2">
      <c r="B52" s="26"/>
      <c r="C52" s="27"/>
      <c r="D52" s="27"/>
      <c r="E52" s="27"/>
      <c r="F52" s="27"/>
      <c r="G52" s="27"/>
      <c r="H52" s="27"/>
      <c r="I52" s="27"/>
      <c r="J52" s="29"/>
    </row>
    <row r="53" spans="2:10" x14ac:dyDescent="0.2">
      <c r="B53" s="57"/>
      <c r="C53" s="58"/>
      <c r="D53" s="58"/>
      <c r="E53" s="58"/>
      <c r="F53" s="58"/>
      <c r="G53" s="58"/>
      <c r="H53" s="58"/>
      <c r="I53" s="58"/>
      <c r="J53" s="59"/>
    </row>
  </sheetData>
  <sheetProtection algorithmName="SHA-512" hashValue="T1Nh/7aHy77YHsZsxED6dQ4VZShk9oMUqEmaBJ/5ChBBcjw76FNOUtDXPdN9gf73NH8RGkf2Y1dcJlplO8e0tA==" saltValue="ipFTKhIoM/UtgD11okc7qQ==" spinCount="100000" sheet="1" objects="1" scenarios="1"/>
  <phoneticPr fontId="0" type="noConversion"/>
  <hyperlinks>
    <hyperlink ref="B40" location="Info!A1" display="Info!A1" xr:uid="{00000000-0004-0000-0000-000000000000}"/>
    <hyperlink ref="D22" location="Info!A46" display="Urheber" xr:uid="{00000000-0004-0000-0000-000001000000}"/>
    <hyperlink ref="D24" location="Dokumentation!A1" display="Dokumentation!A1" xr:uid="{00000000-0004-0000-0000-000002000000}"/>
    <hyperlink ref="D26" location="Angaben!A1" display="Angaben!A1" xr:uid="{00000000-0004-0000-0000-000003000000}"/>
    <hyperlink ref="D28" location="Zeiterfassung!A1" display="Zeiterfassung!A1" xr:uid="{00000000-0004-0000-0000-000004000000}"/>
    <hyperlink ref="D30" location="Notizen!A1" display="Notizen!A1" xr:uid="{00000000-0004-0000-0000-000005000000}"/>
    <hyperlink ref="E37" r:id="rId1" display="https://www.auvista.de" xr:uid="{00000000-0004-0000-0000-000006000000}"/>
    <hyperlink ref="E43" r:id="rId2" xr:uid="{00000000-0004-0000-0000-000007000000}"/>
  </hyperlinks>
  <pageMargins left="0.74803149606299213" right="0.39370078740157483" top="0.78740157480314965" bottom="0.98425196850393704" header="0.39370078740157483" footer="0.51181102362204722"/>
  <pageSetup paperSize="9" scale="95" orientation="portrait" blackAndWhite="1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6"/>
  <sheetViews>
    <sheetView showGridLines="0" showRowColHeaders="0" zoomScale="115" workbookViewId="0"/>
  </sheetViews>
  <sheetFormatPr baseColWidth="10" defaultRowHeight="12.75" x14ac:dyDescent="0.2"/>
  <cols>
    <col min="1" max="1" width="12" style="64"/>
    <col min="2" max="2" width="1.83203125" style="64" customWidth="1"/>
    <col min="3" max="3" width="14" style="65" customWidth="1"/>
    <col min="4" max="4" width="3.83203125" style="64" customWidth="1"/>
    <col min="5" max="5" width="12" style="64"/>
    <col min="6" max="6" width="6" style="64" customWidth="1"/>
    <col min="7" max="7" width="12" style="64"/>
    <col min="8" max="8" width="18" style="64" customWidth="1"/>
    <col min="9" max="16384" width="12" style="64"/>
  </cols>
  <sheetData>
    <row r="1" spans="1:10" x14ac:dyDescent="0.2">
      <c r="A1" s="21" t="s">
        <v>130</v>
      </c>
      <c r="C1" s="149" t="s">
        <v>0</v>
      </c>
    </row>
    <row r="2" spans="1:10" ht="12.75" customHeight="1" x14ac:dyDescent="0.2">
      <c r="B2" s="150"/>
      <c r="C2" s="151"/>
      <c r="D2" s="70"/>
      <c r="E2" s="70"/>
      <c r="F2" s="70"/>
      <c r="G2" s="70"/>
      <c r="H2" s="70"/>
      <c r="I2" s="70"/>
      <c r="J2" s="71"/>
    </row>
    <row r="3" spans="1:10" x14ac:dyDescent="0.2">
      <c r="B3" s="76"/>
      <c r="C3" s="152" t="s">
        <v>1</v>
      </c>
      <c r="D3" s="153"/>
      <c r="E3" s="154" t="s">
        <v>7</v>
      </c>
      <c r="F3" s="153"/>
      <c r="G3" s="153"/>
      <c r="H3" s="153"/>
      <c r="I3" s="153"/>
      <c r="J3" s="72"/>
    </row>
    <row r="4" spans="1:10" x14ac:dyDescent="0.2">
      <c r="B4" s="76"/>
      <c r="C4" s="155"/>
      <c r="D4" s="153"/>
      <c r="E4" s="154"/>
      <c r="F4" s="153"/>
      <c r="G4" s="153"/>
      <c r="H4" s="153"/>
      <c r="I4" s="153"/>
      <c r="J4" s="72"/>
    </row>
    <row r="5" spans="1:10" x14ac:dyDescent="0.2">
      <c r="B5" s="76"/>
      <c r="C5" s="155"/>
      <c r="D5" s="153"/>
      <c r="E5" s="153" t="s">
        <v>91</v>
      </c>
      <c r="F5" s="153"/>
      <c r="G5" s="153"/>
      <c r="H5" s="153"/>
      <c r="I5" s="153"/>
      <c r="J5" s="72"/>
    </row>
    <row r="6" spans="1:10" x14ac:dyDescent="0.2">
      <c r="B6" s="76"/>
      <c r="C6" s="155"/>
      <c r="D6" s="153"/>
      <c r="E6" s="156" t="s">
        <v>92</v>
      </c>
      <c r="F6" s="153"/>
      <c r="G6" s="153"/>
      <c r="H6" s="153"/>
      <c r="I6" s="153"/>
      <c r="J6" s="72"/>
    </row>
    <row r="7" spans="1:10" x14ac:dyDescent="0.2">
      <c r="B7" s="76"/>
      <c r="C7" s="155"/>
      <c r="D7" s="153"/>
      <c r="E7" s="153" t="s">
        <v>93</v>
      </c>
      <c r="F7" s="153"/>
      <c r="G7" s="153"/>
      <c r="H7" s="153"/>
      <c r="I7" s="153"/>
      <c r="J7" s="72"/>
    </row>
    <row r="8" spans="1:10" ht="12.75" customHeight="1" x14ac:dyDescent="0.2">
      <c r="B8" s="76"/>
      <c r="C8" s="155"/>
      <c r="D8" s="153"/>
      <c r="E8" s="153" t="s">
        <v>94</v>
      </c>
      <c r="F8" s="153"/>
      <c r="G8" s="153"/>
      <c r="H8" s="153"/>
      <c r="I8" s="153"/>
      <c r="J8" s="72"/>
    </row>
    <row r="9" spans="1:10" ht="12.75" hidden="1" customHeight="1" x14ac:dyDescent="0.2">
      <c r="B9" s="76"/>
      <c r="C9" s="155"/>
      <c r="D9" s="153"/>
      <c r="E9" s="153"/>
      <c r="F9" s="153"/>
      <c r="G9" s="153"/>
      <c r="H9" s="153"/>
      <c r="I9" s="153"/>
      <c r="J9" s="72"/>
    </row>
    <row r="10" spans="1:10" ht="12.75" customHeight="1" x14ac:dyDescent="0.2">
      <c r="B10" s="76"/>
      <c r="C10" s="155"/>
      <c r="D10" s="153"/>
      <c r="E10" s="153" t="s">
        <v>52</v>
      </c>
      <c r="F10" s="153"/>
      <c r="G10" s="153"/>
      <c r="H10" s="153"/>
      <c r="I10" s="153"/>
      <c r="J10" s="72"/>
    </row>
    <row r="11" spans="1:10" ht="12.75" customHeight="1" thickBot="1" x14ac:dyDescent="0.25">
      <c r="B11" s="76"/>
      <c r="C11" s="155"/>
      <c r="D11" s="153"/>
      <c r="E11" s="153"/>
      <c r="F11" s="153"/>
      <c r="G11" s="153"/>
      <c r="H11" s="153"/>
      <c r="I11" s="153"/>
      <c r="J11" s="72"/>
    </row>
    <row r="12" spans="1:10" x14ac:dyDescent="0.2">
      <c r="B12" s="76"/>
      <c r="C12" s="46" t="s">
        <v>2</v>
      </c>
      <c r="D12" s="153"/>
      <c r="E12" s="153" t="s">
        <v>136</v>
      </c>
      <c r="F12" s="153"/>
      <c r="G12" s="153"/>
      <c r="H12" s="153"/>
      <c r="I12" s="153"/>
      <c r="J12" s="72"/>
    </row>
    <row r="13" spans="1:10" x14ac:dyDescent="0.2">
      <c r="B13" s="76"/>
      <c r="C13" s="155"/>
      <c r="D13" s="153"/>
      <c r="E13" s="153"/>
      <c r="F13" s="153"/>
      <c r="G13" s="153"/>
      <c r="H13" s="153"/>
      <c r="I13" s="153"/>
      <c r="J13" s="72"/>
    </row>
    <row r="14" spans="1:10" ht="18.75" x14ac:dyDescent="0.3">
      <c r="B14" s="76"/>
      <c r="C14" s="153"/>
      <c r="D14" s="153" t="s">
        <v>8</v>
      </c>
      <c r="E14" s="157" t="s">
        <v>137</v>
      </c>
      <c r="F14" s="153"/>
      <c r="G14" s="153"/>
      <c r="H14" s="153"/>
      <c r="I14" s="153"/>
      <c r="J14" s="72"/>
    </row>
    <row r="15" spans="1:10" x14ac:dyDescent="0.2">
      <c r="B15" s="76"/>
      <c r="C15" s="153"/>
      <c r="D15" s="153"/>
      <c r="E15" s="153" t="s">
        <v>16</v>
      </c>
      <c r="F15" s="153"/>
      <c r="G15" s="153"/>
      <c r="H15" s="153"/>
      <c r="I15" s="153"/>
      <c r="J15" s="72"/>
    </row>
    <row r="16" spans="1:10" x14ac:dyDescent="0.2">
      <c r="B16" s="76"/>
      <c r="C16" s="153"/>
      <c r="D16" s="153"/>
      <c r="E16" s="153" t="s">
        <v>17</v>
      </c>
      <c r="F16" s="153"/>
      <c r="G16" s="153"/>
      <c r="H16" s="153"/>
      <c r="I16" s="153"/>
      <c r="J16" s="72"/>
    </row>
    <row r="17" spans="2:10" x14ac:dyDescent="0.2">
      <c r="B17" s="76"/>
      <c r="C17" s="153"/>
      <c r="D17" s="153"/>
      <c r="E17" s="153" t="s">
        <v>18</v>
      </c>
      <c r="F17" s="153"/>
      <c r="G17" s="153"/>
      <c r="H17" s="153"/>
      <c r="I17" s="153"/>
      <c r="J17" s="72"/>
    </row>
    <row r="18" spans="2:10" x14ac:dyDescent="0.2">
      <c r="B18" s="76"/>
      <c r="C18" s="153"/>
      <c r="D18" s="153"/>
      <c r="E18" s="153"/>
      <c r="F18" s="153"/>
      <c r="G18" s="153"/>
      <c r="H18" s="153"/>
      <c r="I18" s="153"/>
      <c r="J18" s="72"/>
    </row>
    <row r="19" spans="2:10" x14ac:dyDescent="0.2">
      <c r="B19" s="76"/>
      <c r="C19" s="153"/>
      <c r="D19" s="153"/>
      <c r="E19" s="153" t="s">
        <v>42</v>
      </c>
      <c r="F19" s="153"/>
      <c r="G19" s="153"/>
      <c r="H19" s="153"/>
      <c r="I19" s="153"/>
      <c r="J19" s="72"/>
    </row>
    <row r="20" spans="2:10" x14ac:dyDescent="0.2">
      <c r="B20" s="76"/>
      <c r="C20" s="153"/>
      <c r="D20" s="153"/>
      <c r="E20" s="153" t="s">
        <v>19</v>
      </c>
      <c r="F20" s="153"/>
      <c r="G20" s="153"/>
      <c r="H20" s="153"/>
      <c r="I20" s="153"/>
      <c r="J20" s="72"/>
    </row>
    <row r="21" spans="2:10" x14ac:dyDescent="0.2">
      <c r="B21" s="76"/>
      <c r="C21" s="153"/>
      <c r="D21" s="153"/>
      <c r="E21" s="153" t="s">
        <v>43</v>
      </c>
      <c r="F21" s="153"/>
      <c r="G21" s="153"/>
      <c r="H21" s="153"/>
      <c r="I21" s="153"/>
      <c r="J21" s="72"/>
    </row>
    <row r="22" spans="2:10" x14ac:dyDescent="0.2">
      <c r="B22" s="76"/>
      <c r="C22" s="155"/>
      <c r="D22" s="153"/>
      <c r="E22" s="153"/>
      <c r="F22" s="153"/>
      <c r="G22" s="153"/>
      <c r="H22" s="153"/>
      <c r="I22" s="153"/>
      <c r="J22" s="72"/>
    </row>
    <row r="23" spans="2:10" ht="18.75" x14ac:dyDescent="0.3">
      <c r="B23" s="76"/>
      <c r="C23" s="155"/>
      <c r="D23" s="153" t="s">
        <v>10</v>
      </c>
      <c r="E23" s="157" t="s">
        <v>159</v>
      </c>
      <c r="F23" s="153"/>
      <c r="G23" s="153"/>
      <c r="H23" s="153"/>
      <c r="I23" s="153"/>
      <c r="J23" s="72"/>
    </row>
    <row r="24" spans="2:10" x14ac:dyDescent="0.2">
      <c r="B24" s="76"/>
      <c r="C24" s="155"/>
      <c r="D24" s="153"/>
      <c r="E24" s="153" t="s">
        <v>53</v>
      </c>
      <c r="F24" s="153"/>
      <c r="G24" s="153"/>
      <c r="H24" s="153"/>
      <c r="I24" s="153"/>
      <c r="J24" s="72"/>
    </row>
    <row r="25" spans="2:10" ht="12.75" customHeight="1" x14ac:dyDescent="0.2">
      <c r="B25" s="76"/>
      <c r="C25" s="155"/>
      <c r="D25" s="153"/>
      <c r="E25" s="153" t="s">
        <v>9</v>
      </c>
      <c r="F25" s="153"/>
      <c r="G25" s="153"/>
      <c r="H25" s="153"/>
      <c r="I25" s="153"/>
      <c r="J25" s="72"/>
    </row>
    <row r="26" spans="2:10" ht="12.75" customHeight="1" x14ac:dyDescent="0.2">
      <c r="B26" s="76"/>
      <c r="C26" s="158" t="s">
        <v>111</v>
      </c>
      <c r="D26" s="153"/>
      <c r="E26" s="153" t="s">
        <v>138</v>
      </c>
      <c r="F26" s="153"/>
      <c r="G26" s="153"/>
      <c r="H26" s="153"/>
      <c r="I26" s="153"/>
      <c r="J26" s="72"/>
    </row>
    <row r="27" spans="2:10" x14ac:dyDescent="0.2">
      <c r="B27" s="76"/>
      <c r="C27" s="155"/>
      <c r="D27" s="153"/>
      <c r="E27" s="153" t="s">
        <v>116</v>
      </c>
      <c r="F27" s="153"/>
      <c r="G27" s="153"/>
      <c r="H27" s="153"/>
      <c r="I27" s="153"/>
      <c r="J27" s="72"/>
    </row>
    <row r="28" spans="2:10" ht="18.75" x14ac:dyDescent="0.3">
      <c r="B28" s="76"/>
      <c r="C28" s="155"/>
      <c r="D28" s="153" t="s">
        <v>12</v>
      </c>
      <c r="E28" s="157" t="s">
        <v>139</v>
      </c>
      <c r="F28" s="153"/>
      <c r="G28" s="153"/>
      <c r="H28" s="153"/>
      <c r="I28" s="159"/>
      <c r="J28" s="72"/>
    </row>
    <row r="29" spans="2:10" x14ac:dyDescent="0.2">
      <c r="B29" s="76"/>
      <c r="C29" s="155"/>
      <c r="D29" s="153"/>
      <c r="E29" s="153" t="s">
        <v>11</v>
      </c>
      <c r="F29" s="153"/>
      <c r="G29" s="153"/>
      <c r="H29" s="153"/>
      <c r="I29" s="153"/>
      <c r="J29" s="72"/>
    </row>
    <row r="30" spans="2:10" x14ac:dyDescent="0.2">
      <c r="B30" s="76"/>
      <c r="C30" s="155"/>
      <c r="D30" s="153"/>
      <c r="E30" s="153" t="s">
        <v>9</v>
      </c>
      <c r="F30" s="153"/>
      <c r="G30" s="153"/>
      <c r="H30" s="153"/>
      <c r="I30" s="153"/>
      <c r="J30" s="72"/>
    </row>
    <row r="31" spans="2:10" x14ac:dyDescent="0.2">
      <c r="B31" s="76"/>
      <c r="C31" s="158" t="s">
        <v>111</v>
      </c>
      <c r="D31" s="153"/>
      <c r="E31" s="153" t="s">
        <v>140</v>
      </c>
      <c r="F31" s="153"/>
      <c r="G31" s="153"/>
      <c r="H31" s="153"/>
      <c r="I31" s="153"/>
      <c r="J31" s="72"/>
    </row>
    <row r="32" spans="2:10" x14ac:dyDescent="0.2">
      <c r="B32" s="76"/>
      <c r="C32" s="155"/>
      <c r="D32" s="160" t="s">
        <v>38</v>
      </c>
      <c r="E32" s="161"/>
      <c r="F32" s="153"/>
      <c r="G32" s="153"/>
      <c r="H32" s="153"/>
      <c r="I32" s="153"/>
      <c r="J32" s="72"/>
    </row>
    <row r="33" spans="2:10" ht="18.75" x14ac:dyDescent="0.3">
      <c r="B33" s="76"/>
      <c r="C33" s="162"/>
      <c r="D33" s="153" t="s">
        <v>15</v>
      </c>
      <c r="E33" s="157" t="s">
        <v>13</v>
      </c>
      <c r="F33" s="153"/>
      <c r="G33" s="153"/>
      <c r="H33" s="153"/>
      <c r="I33" s="153"/>
      <c r="J33" s="72"/>
    </row>
    <row r="34" spans="2:10" x14ac:dyDescent="0.2">
      <c r="B34" s="76"/>
      <c r="C34" s="155"/>
      <c r="D34" s="153"/>
      <c r="E34" s="153" t="s">
        <v>14</v>
      </c>
      <c r="F34" s="153"/>
      <c r="G34" s="153"/>
      <c r="H34" s="153"/>
      <c r="I34" s="153"/>
      <c r="J34" s="72"/>
    </row>
    <row r="35" spans="2:10" x14ac:dyDescent="0.2">
      <c r="B35" s="76"/>
      <c r="C35" s="155"/>
      <c r="D35" s="153"/>
      <c r="E35" s="153" t="s">
        <v>37</v>
      </c>
      <c r="F35" s="153"/>
      <c r="G35" s="153"/>
      <c r="H35" s="153"/>
      <c r="I35" s="153"/>
      <c r="J35" s="72"/>
    </row>
    <row r="36" spans="2:10" x14ac:dyDescent="0.2">
      <c r="B36" s="76"/>
      <c r="C36" s="155"/>
      <c r="D36" s="153"/>
      <c r="E36" s="153"/>
      <c r="F36" s="153"/>
      <c r="G36" s="153"/>
      <c r="H36" s="153"/>
      <c r="I36" s="153"/>
      <c r="J36" s="72"/>
    </row>
    <row r="37" spans="2:10" x14ac:dyDescent="0.2">
      <c r="B37" s="76"/>
      <c r="C37" s="155"/>
      <c r="D37" s="153" t="s">
        <v>20</v>
      </c>
      <c r="E37" s="153" t="s">
        <v>54</v>
      </c>
      <c r="F37" s="153"/>
      <c r="G37" s="153"/>
      <c r="H37" s="153"/>
      <c r="I37" s="153"/>
      <c r="J37" s="72"/>
    </row>
    <row r="38" spans="2:10" x14ac:dyDescent="0.2">
      <c r="B38" s="76"/>
      <c r="C38" s="155"/>
      <c r="D38" s="153"/>
      <c r="E38" s="153" t="s">
        <v>118</v>
      </c>
      <c r="F38" s="153"/>
      <c r="G38" s="153"/>
      <c r="H38" s="153"/>
      <c r="I38" s="153"/>
      <c r="J38" s="72"/>
    </row>
    <row r="39" spans="2:10" x14ac:dyDescent="0.2">
      <c r="B39" s="76"/>
      <c r="C39" s="155"/>
      <c r="D39" s="153"/>
      <c r="E39" s="153" t="s">
        <v>117</v>
      </c>
      <c r="F39" s="153"/>
      <c r="G39" s="153"/>
      <c r="H39" s="153"/>
      <c r="I39" s="153"/>
      <c r="J39" s="72"/>
    </row>
    <row r="40" spans="2:10" x14ac:dyDescent="0.2">
      <c r="B40" s="76"/>
      <c r="C40" s="155"/>
      <c r="D40" s="153"/>
      <c r="E40" s="153"/>
      <c r="F40" s="153"/>
      <c r="G40" s="153"/>
      <c r="H40" s="153"/>
      <c r="I40" s="153"/>
      <c r="J40" s="72"/>
    </row>
    <row r="41" spans="2:10" ht="21" x14ac:dyDescent="0.35">
      <c r="B41" s="76"/>
      <c r="C41" s="163" t="s">
        <v>41</v>
      </c>
      <c r="D41" s="163"/>
      <c r="E41" s="153"/>
      <c r="F41" s="153"/>
      <c r="G41" s="153"/>
      <c r="H41" s="153"/>
      <c r="I41" s="153"/>
      <c r="J41" s="72"/>
    </row>
    <row r="42" spans="2:10" x14ac:dyDescent="0.2">
      <c r="B42" s="76"/>
      <c r="C42" s="155"/>
      <c r="D42" s="154"/>
      <c r="E42" s="153"/>
      <c r="F42" s="153"/>
      <c r="G42" s="153"/>
      <c r="H42" s="153"/>
      <c r="I42" s="153"/>
      <c r="J42" s="72"/>
    </row>
    <row r="43" spans="2:10" x14ac:dyDescent="0.2">
      <c r="B43" s="76"/>
      <c r="C43" s="155"/>
      <c r="D43" s="153" t="s">
        <v>95</v>
      </c>
      <c r="E43" s="153"/>
      <c r="F43" s="153"/>
      <c r="G43" s="153"/>
      <c r="H43" s="153"/>
      <c r="I43" s="153"/>
      <c r="J43" s="72"/>
    </row>
    <row r="44" spans="2:10" x14ac:dyDescent="0.2">
      <c r="B44" s="76"/>
      <c r="C44" s="155"/>
      <c r="D44" s="153" t="s">
        <v>55</v>
      </c>
      <c r="E44" s="153"/>
      <c r="F44" s="153"/>
      <c r="G44" s="153"/>
      <c r="H44" s="153"/>
      <c r="I44" s="153"/>
      <c r="J44" s="72"/>
    </row>
    <row r="45" spans="2:10" x14ac:dyDescent="0.2">
      <c r="B45" s="76"/>
      <c r="C45" s="155"/>
      <c r="D45" s="153" t="s">
        <v>81</v>
      </c>
      <c r="E45" s="153"/>
      <c r="F45" s="153"/>
      <c r="G45" s="153"/>
      <c r="H45" s="153"/>
      <c r="I45" s="153"/>
      <c r="J45" s="72"/>
    </row>
    <row r="46" spans="2:10" x14ac:dyDescent="0.2">
      <c r="B46" s="76"/>
      <c r="C46" s="155"/>
      <c r="D46" s="153" t="s">
        <v>82</v>
      </c>
      <c r="E46" s="153"/>
      <c r="F46" s="153"/>
      <c r="G46" s="153"/>
      <c r="H46" s="153"/>
      <c r="I46" s="153"/>
      <c r="J46" s="72"/>
    </row>
    <row r="47" spans="2:10" x14ac:dyDescent="0.2">
      <c r="B47" s="76"/>
      <c r="C47" s="155"/>
      <c r="D47" s="153" t="s">
        <v>113</v>
      </c>
      <c r="E47" s="153"/>
      <c r="F47" s="153"/>
      <c r="G47" s="153"/>
      <c r="H47" s="153"/>
      <c r="I47" s="153"/>
      <c r="J47" s="72"/>
    </row>
    <row r="48" spans="2:10" x14ac:dyDescent="0.2">
      <c r="B48" s="76"/>
      <c r="C48" s="155"/>
      <c r="D48" s="153" t="s">
        <v>56</v>
      </c>
      <c r="E48" s="153"/>
      <c r="F48" s="153"/>
      <c r="G48" s="153"/>
      <c r="H48" s="153"/>
      <c r="I48" s="153"/>
      <c r="J48" s="72"/>
    </row>
    <row r="49" spans="2:10" x14ac:dyDescent="0.2">
      <c r="B49" s="76"/>
      <c r="C49" s="155"/>
      <c r="D49" s="156" t="s">
        <v>57</v>
      </c>
      <c r="E49" s="153"/>
      <c r="F49" s="153"/>
      <c r="G49" s="153"/>
      <c r="H49" s="153"/>
      <c r="I49" s="153"/>
      <c r="J49" s="72"/>
    </row>
    <row r="50" spans="2:10" x14ac:dyDescent="0.2">
      <c r="B50" s="76"/>
      <c r="C50" s="164"/>
      <c r="D50" s="153" t="s">
        <v>58</v>
      </c>
      <c r="E50" s="153"/>
      <c r="F50" s="153"/>
      <c r="G50" s="153"/>
      <c r="H50" s="153"/>
      <c r="I50" s="153"/>
      <c r="J50" s="72"/>
    </row>
    <row r="51" spans="2:10" x14ac:dyDescent="0.2">
      <c r="B51" s="76"/>
      <c r="C51" s="155"/>
      <c r="D51" s="153"/>
      <c r="E51" s="153"/>
      <c r="F51" s="153"/>
      <c r="G51" s="153"/>
      <c r="H51" s="153"/>
      <c r="I51" s="153"/>
      <c r="J51" s="72"/>
    </row>
    <row r="52" spans="2:10" x14ac:dyDescent="0.2">
      <c r="B52" s="76"/>
      <c r="C52" s="155"/>
      <c r="D52" s="153" t="s">
        <v>59</v>
      </c>
      <c r="E52" s="153"/>
      <c r="F52" s="153"/>
      <c r="G52" s="153"/>
      <c r="H52" s="153"/>
      <c r="I52" s="153"/>
      <c r="J52" s="72"/>
    </row>
    <row r="53" spans="2:10" x14ac:dyDescent="0.2">
      <c r="B53" s="76"/>
      <c r="C53" s="155"/>
      <c r="D53" s="153" t="s">
        <v>60</v>
      </c>
      <c r="E53" s="153"/>
      <c r="F53" s="153"/>
      <c r="G53" s="153"/>
      <c r="H53" s="153"/>
      <c r="I53" s="153"/>
      <c r="J53" s="72"/>
    </row>
    <row r="54" spans="2:10" x14ac:dyDescent="0.2">
      <c r="B54" s="76"/>
      <c r="C54" s="155"/>
      <c r="D54" s="153" t="s">
        <v>61</v>
      </c>
      <c r="E54" s="153"/>
      <c r="F54" s="153"/>
      <c r="G54" s="153"/>
      <c r="H54" s="153"/>
      <c r="I54" s="153"/>
      <c r="J54" s="72"/>
    </row>
    <row r="55" spans="2:10" x14ac:dyDescent="0.2">
      <c r="B55" s="76"/>
      <c r="C55" s="155"/>
      <c r="D55" s="153"/>
      <c r="E55" s="153"/>
      <c r="F55" s="153"/>
      <c r="G55" s="153"/>
      <c r="H55" s="153"/>
      <c r="I55" s="153"/>
      <c r="J55" s="72"/>
    </row>
    <row r="56" spans="2:10" x14ac:dyDescent="0.2">
      <c r="B56" s="76"/>
      <c r="C56" s="158" t="s">
        <v>111</v>
      </c>
      <c r="D56" s="153" t="s">
        <v>106</v>
      </c>
      <c r="E56" s="153"/>
      <c r="F56" s="153"/>
      <c r="G56" s="153"/>
      <c r="H56" s="153"/>
      <c r="I56" s="153"/>
      <c r="J56" s="72"/>
    </row>
    <row r="57" spans="2:10" x14ac:dyDescent="0.2">
      <c r="B57" s="76"/>
      <c r="C57" s="155"/>
      <c r="D57" s="153" t="s">
        <v>107</v>
      </c>
      <c r="E57" s="153"/>
      <c r="F57" s="153"/>
      <c r="G57" s="153"/>
      <c r="H57" s="153"/>
      <c r="I57" s="153"/>
      <c r="J57" s="72"/>
    </row>
    <row r="58" spans="2:10" x14ac:dyDescent="0.2">
      <c r="B58" s="76"/>
      <c r="C58" s="155"/>
      <c r="D58" s="153" t="s">
        <v>108</v>
      </c>
      <c r="E58" s="153"/>
      <c r="F58" s="153"/>
      <c r="G58" s="153"/>
      <c r="H58" s="153"/>
      <c r="I58" s="153"/>
      <c r="J58" s="72"/>
    </row>
    <row r="59" spans="2:10" x14ac:dyDescent="0.2">
      <c r="B59" s="76"/>
      <c r="C59" s="155"/>
      <c r="D59" s="153" t="s">
        <v>109</v>
      </c>
      <c r="E59" s="153"/>
      <c r="F59" s="153"/>
      <c r="G59" s="153"/>
      <c r="H59" s="153"/>
      <c r="I59" s="153"/>
      <c r="J59" s="72"/>
    </row>
    <row r="60" spans="2:10" x14ac:dyDescent="0.2">
      <c r="B60" s="76"/>
      <c r="C60" s="155"/>
      <c r="D60" s="153" t="s">
        <v>110</v>
      </c>
      <c r="E60" s="153"/>
      <c r="F60" s="153"/>
      <c r="G60" s="153"/>
      <c r="H60" s="153"/>
      <c r="I60" s="153"/>
      <c r="J60" s="72"/>
    </row>
    <row r="61" spans="2:10" x14ac:dyDescent="0.2">
      <c r="B61" s="76"/>
      <c r="C61" s="155"/>
      <c r="D61" s="153" t="s">
        <v>119</v>
      </c>
      <c r="E61" s="153"/>
      <c r="F61" s="153"/>
      <c r="G61" s="153"/>
      <c r="H61" s="153"/>
      <c r="I61" s="153"/>
      <c r="J61" s="72"/>
    </row>
    <row r="62" spans="2:10" x14ac:dyDescent="0.2">
      <c r="B62" s="76"/>
      <c r="C62" s="155"/>
      <c r="D62" s="153" t="s">
        <v>120</v>
      </c>
      <c r="E62" s="153"/>
      <c r="F62" s="153"/>
      <c r="G62" s="153"/>
      <c r="H62" s="153"/>
      <c r="I62" s="153"/>
      <c r="J62" s="72"/>
    </row>
    <row r="63" spans="2:10" x14ac:dyDescent="0.2">
      <c r="B63" s="76"/>
      <c r="C63" s="155"/>
      <c r="D63" s="153" t="s">
        <v>121</v>
      </c>
      <c r="E63" s="153"/>
      <c r="F63" s="153"/>
      <c r="G63" s="153"/>
      <c r="H63" s="153"/>
      <c r="I63" s="153"/>
      <c r="J63" s="72"/>
    </row>
    <row r="64" spans="2:10" x14ac:dyDescent="0.2">
      <c r="B64" s="76"/>
      <c r="C64" s="155"/>
      <c r="D64" s="153"/>
      <c r="E64" s="153"/>
      <c r="F64" s="153"/>
      <c r="G64" s="153"/>
      <c r="H64" s="153"/>
      <c r="I64" s="153"/>
      <c r="J64" s="72"/>
    </row>
    <row r="65" spans="2:10" x14ac:dyDescent="0.2">
      <c r="B65" s="76"/>
      <c r="C65" s="155"/>
      <c r="D65" s="153" t="s">
        <v>62</v>
      </c>
      <c r="E65" s="153"/>
      <c r="F65" s="153"/>
      <c r="G65" s="153"/>
      <c r="H65" s="153"/>
      <c r="I65" s="153"/>
      <c r="J65" s="72"/>
    </row>
    <row r="66" spans="2:10" x14ac:dyDescent="0.2">
      <c r="B66" s="76"/>
      <c r="C66" s="155"/>
      <c r="D66" s="153" t="s">
        <v>63</v>
      </c>
      <c r="E66" s="153"/>
      <c r="F66" s="153"/>
      <c r="G66" s="153"/>
      <c r="H66" s="153"/>
      <c r="I66" s="153"/>
      <c r="J66" s="72"/>
    </row>
    <row r="67" spans="2:10" x14ac:dyDescent="0.2">
      <c r="B67" s="76"/>
      <c r="C67" s="155"/>
      <c r="D67" s="153" t="s">
        <v>64</v>
      </c>
      <c r="E67" s="153"/>
      <c r="F67" s="153"/>
      <c r="G67" s="153"/>
      <c r="H67" s="153"/>
      <c r="I67" s="153"/>
      <c r="J67" s="72"/>
    </row>
    <row r="68" spans="2:10" x14ac:dyDescent="0.2">
      <c r="B68" s="76"/>
      <c r="C68" s="155"/>
      <c r="D68" s="153" t="s">
        <v>65</v>
      </c>
      <c r="E68" s="153"/>
      <c r="F68" s="153"/>
      <c r="G68" s="153"/>
      <c r="H68" s="153"/>
      <c r="I68" s="153"/>
      <c r="J68" s="72"/>
    </row>
    <row r="69" spans="2:10" x14ac:dyDescent="0.2">
      <c r="B69" s="76"/>
      <c r="C69" s="155"/>
      <c r="D69" s="153" t="s">
        <v>67</v>
      </c>
      <c r="E69" s="153"/>
      <c r="F69" s="153"/>
      <c r="G69" s="153"/>
      <c r="H69" s="153"/>
      <c r="I69" s="153"/>
      <c r="J69" s="72"/>
    </row>
    <row r="70" spans="2:10" x14ac:dyDescent="0.2">
      <c r="B70" s="76"/>
      <c r="C70" s="155"/>
      <c r="D70" s="153" t="s">
        <v>66</v>
      </c>
      <c r="E70" s="153"/>
      <c r="F70" s="153"/>
      <c r="G70" s="153"/>
      <c r="H70" s="153"/>
      <c r="I70" s="153"/>
      <c r="J70" s="72"/>
    </row>
    <row r="71" spans="2:10" x14ac:dyDescent="0.2">
      <c r="B71" s="76"/>
      <c r="C71" s="155"/>
      <c r="D71" s="153"/>
      <c r="E71" s="153"/>
      <c r="F71" s="153"/>
      <c r="G71" s="153"/>
      <c r="H71" s="153"/>
      <c r="I71" s="153"/>
      <c r="J71" s="72"/>
    </row>
    <row r="72" spans="2:10" x14ac:dyDescent="0.2">
      <c r="B72" s="76"/>
      <c r="C72" s="155"/>
      <c r="D72" s="153" t="s">
        <v>68</v>
      </c>
      <c r="E72" s="153"/>
      <c r="F72" s="153"/>
      <c r="G72" s="153"/>
      <c r="H72" s="153"/>
      <c r="I72" s="153"/>
      <c r="J72" s="72"/>
    </row>
    <row r="73" spans="2:10" x14ac:dyDescent="0.2">
      <c r="B73" s="76"/>
      <c r="C73" s="155"/>
      <c r="D73" s="153" t="s">
        <v>69</v>
      </c>
      <c r="E73" s="153"/>
      <c r="F73" s="153"/>
      <c r="G73" s="153"/>
      <c r="H73" s="153"/>
      <c r="I73" s="153"/>
      <c r="J73" s="72"/>
    </row>
    <row r="74" spans="2:10" x14ac:dyDescent="0.2">
      <c r="B74" s="76"/>
      <c r="C74" s="155"/>
      <c r="D74" s="153" t="s">
        <v>70</v>
      </c>
      <c r="E74" s="153"/>
      <c r="F74" s="153"/>
      <c r="G74" s="153"/>
      <c r="H74" s="153"/>
      <c r="I74" s="153"/>
      <c r="J74" s="72"/>
    </row>
    <row r="75" spans="2:10" x14ac:dyDescent="0.2">
      <c r="B75" s="76"/>
      <c r="C75" s="155"/>
      <c r="D75" s="153"/>
      <c r="E75" s="153"/>
      <c r="F75" s="153"/>
      <c r="G75" s="153"/>
      <c r="H75" s="153"/>
      <c r="I75" s="153"/>
      <c r="J75" s="72"/>
    </row>
    <row r="76" spans="2:10" x14ac:dyDescent="0.2">
      <c r="B76" s="76"/>
      <c r="C76" s="155" t="s">
        <v>141</v>
      </c>
      <c r="D76" s="153" t="s">
        <v>72</v>
      </c>
      <c r="E76" s="153"/>
      <c r="F76" s="153"/>
      <c r="G76" s="153"/>
      <c r="H76" s="153"/>
      <c r="I76" s="153"/>
      <c r="J76" s="72"/>
    </row>
    <row r="77" spans="2:10" x14ac:dyDescent="0.2">
      <c r="B77" s="76"/>
      <c r="C77" s="155"/>
      <c r="D77" s="153" t="s">
        <v>73</v>
      </c>
      <c r="E77" s="153"/>
      <c r="F77" s="153"/>
      <c r="G77" s="153"/>
      <c r="H77" s="153"/>
      <c r="I77" s="153"/>
      <c r="J77" s="72"/>
    </row>
    <row r="78" spans="2:10" x14ac:dyDescent="0.2">
      <c r="B78" s="76"/>
      <c r="C78" s="155"/>
      <c r="D78" s="153" t="s">
        <v>74</v>
      </c>
      <c r="E78" s="153"/>
      <c r="F78" s="153"/>
      <c r="G78" s="153"/>
      <c r="H78" s="153"/>
      <c r="I78" s="153"/>
      <c r="J78" s="72"/>
    </row>
    <row r="79" spans="2:10" x14ac:dyDescent="0.2">
      <c r="B79" s="76"/>
      <c r="C79" s="155"/>
      <c r="D79" s="153" t="s">
        <v>75</v>
      </c>
      <c r="E79" s="153"/>
      <c r="F79" s="153"/>
      <c r="G79" s="153"/>
      <c r="H79" s="153"/>
      <c r="I79" s="153"/>
      <c r="J79" s="72"/>
    </row>
    <row r="80" spans="2:10" x14ac:dyDescent="0.2">
      <c r="B80" s="76"/>
      <c r="C80" s="155"/>
      <c r="D80" s="153"/>
      <c r="E80" s="153"/>
      <c r="F80" s="153"/>
      <c r="G80" s="153"/>
      <c r="H80" s="153"/>
      <c r="I80" s="153"/>
      <c r="J80" s="72"/>
    </row>
    <row r="81" spans="2:10" x14ac:dyDescent="0.2">
      <c r="B81" s="76"/>
      <c r="C81" s="155"/>
      <c r="D81" s="153" t="s">
        <v>71</v>
      </c>
      <c r="E81" s="153"/>
      <c r="F81" s="153"/>
      <c r="G81" s="153"/>
      <c r="H81" s="153"/>
      <c r="I81" s="153"/>
      <c r="J81" s="72"/>
    </row>
    <row r="82" spans="2:10" x14ac:dyDescent="0.2">
      <c r="B82" s="76"/>
      <c r="C82" s="155"/>
      <c r="D82" s="153" t="s">
        <v>76</v>
      </c>
      <c r="E82" s="153"/>
      <c r="F82" s="153"/>
      <c r="G82" s="153"/>
      <c r="H82" s="153"/>
      <c r="I82" s="153"/>
      <c r="J82" s="72"/>
    </row>
    <row r="83" spans="2:10" x14ac:dyDescent="0.2">
      <c r="B83" s="76"/>
      <c r="C83" s="155"/>
      <c r="D83" s="153" t="s">
        <v>103</v>
      </c>
      <c r="E83" s="153"/>
      <c r="F83" s="153"/>
      <c r="G83" s="153"/>
      <c r="H83" s="153"/>
      <c r="I83" s="153"/>
      <c r="J83" s="72"/>
    </row>
    <row r="84" spans="2:10" x14ac:dyDescent="0.2">
      <c r="B84" s="76"/>
      <c r="C84" s="155"/>
      <c r="D84" s="153"/>
      <c r="E84" s="153"/>
      <c r="F84" s="153"/>
      <c r="G84" s="153"/>
      <c r="H84" s="153"/>
      <c r="I84" s="153"/>
      <c r="J84" s="72"/>
    </row>
    <row r="85" spans="2:10" x14ac:dyDescent="0.2">
      <c r="B85" s="76"/>
      <c r="C85" s="155" t="s">
        <v>142</v>
      </c>
      <c r="D85" s="153" t="s">
        <v>104</v>
      </c>
      <c r="E85" s="153"/>
      <c r="F85" s="153"/>
      <c r="G85" s="153"/>
      <c r="H85" s="153"/>
      <c r="I85" s="153"/>
      <c r="J85" s="72"/>
    </row>
    <row r="86" spans="2:10" x14ac:dyDescent="0.2">
      <c r="B86" s="76"/>
      <c r="C86" s="155"/>
      <c r="D86" s="153" t="s">
        <v>105</v>
      </c>
      <c r="E86" s="153"/>
      <c r="F86" s="153"/>
      <c r="G86" s="153"/>
      <c r="H86" s="153"/>
      <c r="I86" s="153"/>
      <c r="J86" s="72"/>
    </row>
    <row r="87" spans="2:10" ht="13.5" thickBot="1" x14ac:dyDescent="0.25">
      <c r="B87" s="76"/>
      <c r="C87" s="155"/>
      <c r="D87" s="153"/>
      <c r="E87" s="153"/>
      <c r="F87" s="153"/>
      <c r="G87" s="153"/>
      <c r="H87" s="153"/>
      <c r="I87" s="153"/>
      <c r="J87" s="72"/>
    </row>
    <row r="88" spans="2:10" x14ac:dyDescent="0.2">
      <c r="B88" s="76"/>
      <c r="C88" s="46" t="s">
        <v>0</v>
      </c>
      <c r="D88" s="153"/>
      <c r="E88" s="153" t="s">
        <v>96</v>
      </c>
      <c r="F88" s="153"/>
      <c r="G88" s="153"/>
      <c r="H88" s="153"/>
      <c r="I88" s="153"/>
      <c r="J88" s="72"/>
    </row>
    <row r="89" spans="2:10" hidden="1" x14ac:dyDescent="0.2">
      <c r="B89" s="76"/>
      <c r="C89" s="155"/>
      <c r="D89" s="153"/>
      <c r="E89" s="153"/>
      <c r="F89" s="153"/>
      <c r="G89" s="153"/>
      <c r="H89" s="153"/>
      <c r="I89" s="153"/>
      <c r="J89" s="72"/>
    </row>
    <row r="90" spans="2:10" ht="13.5" thickBot="1" x14ac:dyDescent="0.25">
      <c r="B90" s="76"/>
      <c r="C90" s="164"/>
      <c r="D90" s="153"/>
      <c r="E90" s="153"/>
      <c r="F90" s="153"/>
      <c r="G90" s="153"/>
      <c r="H90" s="153"/>
      <c r="I90" s="153"/>
      <c r="J90" s="72"/>
    </row>
    <row r="91" spans="2:10" x14ac:dyDescent="0.2">
      <c r="B91" s="76"/>
      <c r="C91" s="46" t="s">
        <v>87</v>
      </c>
      <c r="D91" s="153"/>
      <c r="E91" s="153" t="s">
        <v>21</v>
      </c>
      <c r="F91" s="153"/>
      <c r="G91" s="153"/>
      <c r="H91" s="153"/>
      <c r="I91" s="153"/>
      <c r="J91" s="72"/>
    </row>
    <row r="92" spans="2:10" x14ac:dyDescent="0.2">
      <c r="B92" s="76"/>
      <c r="C92" s="155"/>
      <c r="D92" s="153"/>
      <c r="E92" s="153"/>
      <c r="F92" s="153"/>
      <c r="G92" s="153"/>
      <c r="H92" s="153"/>
      <c r="I92" s="153"/>
      <c r="J92" s="72"/>
    </row>
    <row r="93" spans="2:10" x14ac:dyDescent="0.2">
      <c r="B93" s="76"/>
      <c r="C93" s="155" t="s">
        <v>22</v>
      </c>
      <c r="D93" s="153"/>
      <c r="E93" s="153" t="s">
        <v>23</v>
      </c>
      <c r="F93" s="153"/>
      <c r="G93" s="153"/>
      <c r="H93" s="153"/>
      <c r="I93" s="153"/>
      <c r="J93" s="72"/>
    </row>
    <row r="94" spans="2:10" x14ac:dyDescent="0.2">
      <c r="B94" s="76"/>
      <c r="C94" s="155"/>
      <c r="D94" s="153"/>
      <c r="E94" s="153" t="s">
        <v>97</v>
      </c>
      <c r="F94" s="153"/>
      <c r="G94" s="153"/>
      <c r="H94" s="153"/>
      <c r="I94" s="153"/>
      <c r="J94" s="72"/>
    </row>
    <row r="95" spans="2:10" x14ac:dyDescent="0.2">
      <c r="B95" s="76"/>
      <c r="C95" s="155"/>
      <c r="D95" s="153"/>
      <c r="E95" s="153" t="s">
        <v>24</v>
      </c>
      <c r="F95" s="153"/>
      <c r="G95" s="153"/>
      <c r="H95" s="153"/>
      <c r="I95" s="153"/>
      <c r="J95" s="72"/>
    </row>
    <row r="96" spans="2:10" x14ac:dyDescent="0.2">
      <c r="B96" s="76"/>
      <c r="C96" s="155"/>
      <c r="D96" s="153"/>
      <c r="E96" s="153"/>
      <c r="F96" s="153"/>
      <c r="G96" s="153"/>
      <c r="H96" s="153"/>
      <c r="I96" s="153"/>
      <c r="J96" s="72"/>
    </row>
    <row r="97" spans="2:10" x14ac:dyDescent="0.2">
      <c r="B97" s="76"/>
      <c r="C97" s="155"/>
      <c r="D97" s="153"/>
      <c r="E97" s="153" t="s">
        <v>39</v>
      </c>
      <c r="F97" s="153"/>
      <c r="G97" s="153"/>
      <c r="H97" s="153"/>
      <c r="I97" s="153"/>
      <c r="J97" s="72"/>
    </row>
    <row r="98" spans="2:10" x14ac:dyDescent="0.2">
      <c r="B98" s="76"/>
      <c r="C98" s="155"/>
      <c r="D98" s="153"/>
      <c r="E98" s="153" t="s">
        <v>40</v>
      </c>
      <c r="F98" s="153"/>
      <c r="G98" s="153"/>
      <c r="H98" s="153"/>
      <c r="I98" s="153"/>
      <c r="J98" s="72"/>
    </row>
    <row r="99" spans="2:10" x14ac:dyDescent="0.2">
      <c r="B99" s="76"/>
      <c r="C99" s="155"/>
      <c r="D99" s="153"/>
      <c r="E99" s="153"/>
      <c r="F99" s="153"/>
      <c r="G99" s="153"/>
      <c r="H99" s="153"/>
      <c r="I99" s="153"/>
      <c r="J99" s="72"/>
    </row>
    <row r="100" spans="2:10" x14ac:dyDescent="0.2">
      <c r="B100" s="76"/>
      <c r="C100" s="155"/>
      <c r="D100" s="153"/>
      <c r="E100" s="153" t="s">
        <v>25</v>
      </c>
      <c r="F100" s="153"/>
      <c r="G100" s="153"/>
      <c r="H100" s="153"/>
      <c r="I100" s="153"/>
      <c r="J100" s="72"/>
    </row>
    <row r="101" spans="2:10" x14ac:dyDescent="0.2">
      <c r="B101" s="76"/>
      <c r="C101" s="155"/>
      <c r="D101" s="153"/>
      <c r="E101" s="153" t="s">
        <v>115</v>
      </c>
      <c r="F101" s="153"/>
      <c r="G101" s="153"/>
      <c r="H101" s="153"/>
      <c r="I101" s="153"/>
      <c r="J101" s="72"/>
    </row>
    <row r="102" spans="2:10" x14ac:dyDescent="0.2">
      <c r="B102" s="76"/>
      <c r="C102" s="155"/>
      <c r="D102" s="153"/>
      <c r="E102" s="153" t="s">
        <v>26</v>
      </c>
      <c r="F102" s="153"/>
      <c r="G102" s="153"/>
      <c r="H102" s="153"/>
      <c r="I102" s="153"/>
      <c r="J102" s="72"/>
    </row>
    <row r="103" spans="2:10" x14ac:dyDescent="0.2">
      <c r="B103" s="76"/>
      <c r="C103" s="155"/>
      <c r="D103" s="153"/>
      <c r="E103" s="153"/>
      <c r="F103" s="153"/>
      <c r="G103" s="153"/>
      <c r="H103" s="153"/>
      <c r="I103" s="153"/>
      <c r="J103" s="72"/>
    </row>
    <row r="104" spans="2:10" x14ac:dyDescent="0.2">
      <c r="B104" s="76"/>
      <c r="C104" s="155"/>
      <c r="D104" s="153"/>
      <c r="E104" s="153"/>
      <c r="F104" s="153"/>
      <c r="G104" s="153"/>
      <c r="H104" s="153"/>
      <c r="I104" s="153"/>
      <c r="J104" s="72"/>
    </row>
    <row r="105" spans="2:10" x14ac:dyDescent="0.2">
      <c r="B105" s="76"/>
      <c r="C105" s="155"/>
      <c r="D105" s="153"/>
      <c r="E105" s="153"/>
      <c r="F105" s="153"/>
      <c r="G105" s="153"/>
      <c r="H105" s="153"/>
      <c r="I105" s="165"/>
      <c r="J105" s="72"/>
    </row>
    <row r="106" spans="2:10" x14ac:dyDescent="0.2">
      <c r="B106" s="77"/>
      <c r="C106" s="73"/>
      <c r="D106" s="74"/>
      <c r="E106" s="74"/>
      <c r="F106" s="74"/>
      <c r="G106" s="74"/>
      <c r="H106" s="74"/>
      <c r="I106" s="74"/>
      <c r="J106" s="75"/>
    </row>
  </sheetData>
  <sheetProtection algorithmName="SHA-512" hashValue="4wKSZtyXoigjupvW9wWIH/HiaDDsvzNTipC1qH+z5WrmozmYYLyXuVrABh9YrniSHL+UbMtgiDlPvGGjmW0KFA==" saltValue="BTLYOpjKcIsvkxrgbyarZA==" spinCount="100000" sheet="1" objects="1" scenarios="1"/>
  <phoneticPr fontId="0" type="noConversion"/>
  <hyperlinks>
    <hyperlink ref="C91" location="Notizen!A1" display="Notizen!A1" xr:uid="{00000000-0004-0000-0100-000000000000}"/>
    <hyperlink ref="C12" location="Zeiterfassung!A1" display="Zeiterfassung!A1" xr:uid="{00000000-0004-0000-0100-000001000000}"/>
    <hyperlink ref="C88" location="Info!A1" display="Info" xr:uid="{00000000-0004-0000-0100-000002000000}"/>
    <hyperlink ref="C1" location="Info!A1" display="Info!A1" xr:uid="{00000000-0004-0000-0100-000003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horizontalDpi="300" verticalDpi="300" r:id="rId1"/>
  <headerFooter alignWithMargins="0">
    <oddHeader xml:space="preserve">&amp;C&amp;"Calibri,Standard"&amp;F Seite &amp;P/&amp;N </oddHeader>
    <oddFooter>&amp;L&amp;"Calibri,Standard"Diese Datei ist aus XZ200 "Professionelle Zeiterfassung in einfachen Tabellen".&amp;R&amp;"Calibri,Standard"© Auvista Verlag München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showGridLines="0" showRowColHeaders="0" zoomScale="200" zoomScaleNormal="200" workbookViewId="0"/>
  </sheetViews>
  <sheetFormatPr baseColWidth="10" defaultRowHeight="12.75" x14ac:dyDescent="0.2"/>
  <cols>
    <col min="1" max="1" width="12" style="64"/>
    <col min="2" max="2" width="2.83203125" style="78" customWidth="1"/>
    <col min="3" max="3" width="8.83203125" style="64" customWidth="1"/>
    <col min="4" max="4" width="2.83203125" style="64" customWidth="1"/>
    <col min="5" max="5" width="40.83203125" style="64" customWidth="1"/>
    <col min="6" max="16384" width="12" style="64"/>
  </cols>
  <sheetData>
    <row r="1" spans="1:10" x14ac:dyDescent="0.2">
      <c r="A1" s="85" t="s">
        <v>128</v>
      </c>
    </row>
    <row r="2" spans="1:10" ht="14.25" x14ac:dyDescent="0.25">
      <c r="B2" s="69"/>
      <c r="C2" s="70"/>
      <c r="D2" s="70"/>
      <c r="E2" s="70"/>
      <c r="F2" s="86"/>
      <c r="G2" s="71"/>
      <c r="H2" s="79"/>
      <c r="I2" s="79"/>
      <c r="J2" s="79"/>
    </row>
    <row r="3" spans="1:10" ht="51" customHeight="1" x14ac:dyDescent="0.2">
      <c r="B3" s="87"/>
      <c r="C3" s="28"/>
      <c r="D3" s="28"/>
      <c r="E3" s="88" t="s">
        <v>27</v>
      </c>
      <c r="F3" s="28"/>
      <c r="G3" s="72"/>
      <c r="H3" s="79"/>
      <c r="I3" s="79"/>
      <c r="J3" s="79"/>
    </row>
    <row r="4" spans="1:10" x14ac:dyDescent="0.2">
      <c r="B4" s="87"/>
      <c r="C4" s="28"/>
      <c r="D4" s="28"/>
      <c r="E4" s="89"/>
      <c r="F4" s="28"/>
      <c r="G4" s="72"/>
      <c r="H4" s="79"/>
      <c r="I4" s="79"/>
      <c r="J4" s="79"/>
    </row>
    <row r="5" spans="1:10" x14ac:dyDescent="0.2">
      <c r="B5" s="87"/>
      <c r="C5" s="81" t="s">
        <v>28</v>
      </c>
      <c r="D5" s="67" t="s">
        <v>29</v>
      </c>
      <c r="E5" s="82" t="s">
        <v>122</v>
      </c>
      <c r="F5" s="28"/>
      <c r="G5" s="72"/>
      <c r="H5" s="79"/>
      <c r="I5" s="79"/>
      <c r="J5" s="79"/>
    </row>
    <row r="6" spans="1:10" x14ac:dyDescent="0.2">
      <c r="B6" s="87"/>
      <c r="C6" s="81" t="s">
        <v>30</v>
      </c>
      <c r="D6" s="67" t="s">
        <v>29</v>
      </c>
      <c r="E6" s="83" t="s">
        <v>123</v>
      </c>
      <c r="F6" s="28"/>
      <c r="G6" s="72"/>
      <c r="H6" s="79"/>
      <c r="I6" s="79"/>
      <c r="J6" s="79"/>
    </row>
    <row r="7" spans="1:10" ht="13.5" thickBot="1" x14ac:dyDescent="0.25">
      <c r="B7" s="87"/>
      <c r="C7" s="81"/>
      <c r="D7" s="67"/>
      <c r="E7" s="67"/>
      <c r="F7" s="28"/>
      <c r="G7" s="72"/>
      <c r="H7" s="79"/>
      <c r="I7" s="79"/>
      <c r="J7" s="79"/>
    </row>
    <row r="8" spans="1:10" x14ac:dyDescent="0.2">
      <c r="B8" s="87"/>
      <c r="C8" s="81"/>
      <c r="D8" s="67"/>
      <c r="E8" s="46" t="s">
        <v>2</v>
      </c>
      <c r="F8" s="28"/>
      <c r="G8" s="72"/>
      <c r="H8" s="79"/>
      <c r="I8" s="79"/>
      <c r="J8" s="79"/>
    </row>
    <row r="9" spans="1:10" ht="2.1" customHeight="1" thickBot="1" x14ac:dyDescent="0.25">
      <c r="B9" s="87"/>
      <c r="C9" s="81"/>
      <c r="D9" s="67"/>
      <c r="E9" s="67"/>
      <c r="F9" s="28"/>
      <c r="G9" s="72"/>
      <c r="H9" s="79"/>
      <c r="I9" s="79"/>
      <c r="J9" s="79"/>
    </row>
    <row r="10" spans="1:10" x14ac:dyDescent="0.2">
      <c r="B10" s="87"/>
      <c r="C10" s="28"/>
      <c r="D10" s="28"/>
      <c r="E10" s="46" t="s">
        <v>84</v>
      </c>
      <c r="F10" s="28"/>
      <c r="G10" s="72"/>
      <c r="H10" s="79"/>
      <c r="I10" s="79"/>
      <c r="J10" s="79"/>
    </row>
    <row r="11" spans="1:10" ht="2.1" customHeight="1" thickBot="1" x14ac:dyDescent="0.25">
      <c r="B11" s="87"/>
      <c r="C11" s="28"/>
      <c r="D11" s="28"/>
      <c r="E11" s="28"/>
      <c r="F11" s="28"/>
      <c r="G11" s="72"/>
      <c r="H11" s="79"/>
      <c r="I11" s="79"/>
      <c r="J11" s="79"/>
    </row>
    <row r="12" spans="1:10" x14ac:dyDescent="0.2">
      <c r="B12" s="87"/>
      <c r="C12" s="28"/>
      <c r="D12" s="28"/>
      <c r="E12" s="46" t="s">
        <v>87</v>
      </c>
      <c r="F12" s="28"/>
      <c r="G12" s="72"/>
      <c r="H12" s="79"/>
      <c r="I12" s="79"/>
      <c r="J12" s="79"/>
    </row>
    <row r="13" spans="1:10" ht="2.1" customHeight="1" thickBot="1" x14ac:dyDescent="0.25">
      <c r="B13" s="87"/>
      <c r="C13" s="28"/>
      <c r="D13" s="28"/>
      <c r="E13" s="28"/>
      <c r="F13" s="28"/>
      <c r="G13" s="72"/>
      <c r="H13" s="79"/>
      <c r="I13" s="79"/>
      <c r="J13" s="79"/>
    </row>
    <row r="14" spans="1:10" x14ac:dyDescent="0.2">
      <c r="B14" s="87"/>
      <c r="C14" s="28"/>
      <c r="D14" s="28"/>
      <c r="E14" s="46" t="s">
        <v>0</v>
      </c>
      <c r="F14" s="28"/>
      <c r="G14" s="72"/>
      <c r="H14" s="79"/>
      <c r="I14" s="79"/>
      <c r="J14" s="79"/>
    </row>
    <row r="15" spans="1:10" x14ac:dyDescent="0.2">
      <c r="B15" s="90"/>
      <c r="C15" s="74"/>
      <c r="D15" s="74"/>
      <c r="E15" s="74"/>
      <c r="F15" s="74"/>
      <c r="G15" s="75"/>
      <c r="H15" s="79"/>
      <c r="I15" s="79"/>
      <c r="J15" s="79"/>
    </row>
    <row r="16" spans="1:10" x14ac:dyDescent="0.2">
      <c r="B16" s="84"/>
      <c r="C16" s="79"/>
      <c r="D16" s="79"/>
      <c r="E16" s="79"/>
      <c r="F16" s="79"/>
      <c r="G16" s="79"/>
      <c r="H16" s="79"/>
      <c r="I16" s="79"/>
      <c r="J16" s="79"/>
    </row>
    <row r="17" spans="2:10" x14ac:dyDescent="0.2">
      <c r="B17" s="84"/>
      <c r="C17" s="79"/>
      <c r="D17" s="79"/>
      <c r="E17" s="79"/>
      <c r="F17" s="79"/>
      <c r="G17" s="79"/>
      <c r="H17" s="79"/>
      <c r="I17" s="79"/>
      <c r="J17" s="79"/>
    </row>
    <row r="18" spans="2:10" x14ac:dyDescent="0.2">
      <c r="B18" s="84"/>
      <c r="C18" s="79"/>
      <c r="D18" s="79"/>
      <c r="E18" s="79"/>
      <c r="F18" s="79"/>
      <c r="G18" s="79"/>
      <c r="H18" s="79"/>
      <c r="I18" s="79"/>
      <c r="J18" s="79"/>
    </row>
    <row r="19" spans="2:10" x14ac:dyDescent="0.2">
      <c r="B19" s="84"/>
      <c r="C19" s="79"/>
      <c r="D19" s="79"/>
      <c r="E19" s="79"/>
      <c r="F19" s="79"/>
      <c r="G19" s="79"/>
      <c r="H19" s="79"/>
      <c r="I19" s="79"/>
      <c r="J19" s="79"/>
    </row>
    <row r="20" spans="2:10" x14ac:dyDescent="0.2">
      <c r="B20" s="84"/>
      <c r="C20" s="79"/>
      <c r="D20" s="79"/>
      <c r="E20" s="79"/>
      <c r="F20" s="79"/>
      <c r="G20" s="79"/>
      <c r="H20" s="79"/>
      <c r="I20" s="79"/>
      <c r="J20" s="79"/>
    </row>
    <row r="21" spans="2:10" x14ac:dyDescent="0.2">
      <c r="B21" s="84"/>
      <c r="C21" s="79"/>
      <c r="D21" s="79"/>
      <c r="E21" s="79"/>
      <c r="F21" s="79"/>
      <c r="G21" s="79"/>
      <c r="H21" s="79"/>
      <c r="I21" s="79"/>
      <c r="J21" s="79"/>
    </row>
    <row r="22" spans="2:10" x14ac:dyDescent="0.2">
      <c r="B22" s="84"/>
      <c r="C22" s="79"/>
      <c r="D22" s="79"/>
      <c r="E22" s="79"/>
      <c r="F22" s="79"/>
      <c r="G22" s="79"/>
      <c r="H22" s="79"/>
      <c r="I22" s="79"/>
      <c r="J22" s="79"/>
    </row>
    <row r="23" spans="2:10" x14ac:dyDescent="0.2">
      <c r="B23" s="84"/>
      <c r="C23" s="79"/>
      <c r="D23" s="79"/>
      <c r="E23" s="79"/>
      <c r="F23" s="79"/>
      <c r="G23" s="79"/>
      <c r="H23" s="79"/>
      <c r="I23" s="79"/>
      <c r="J23" s="79"/>
    </row>
  </sheetData>
  <sheetProtection algorithmName="SHA-512" hashValue="RflltJFOR6ljY5+k9NBPozE5qTzKbVq7GkyML+B9WmgOCfB3h9iMx6jThIspejaCWHDuzO7dQvNYRYAlaof/vA==" saltValue="FM6tmPa+Z1nYvk4KyWaVpQ==" spinCount="100000" sheet="1" objects="1" scenarios="1"/>
  <phoneticPr fontId="0" type="noConversion"/>
  <hyperlinks>
    <hyperlink ref="E10" location="Dokumentation!A1" display="Dokumentation!A1" xr:uid="{00000000-0004-0000-0200-000000000000}"/>
    <hyperlink ref="E8" location="Zeiterfassung!A1" display="Zeiterfassung!A1" xr:uid="{00000000-0004-0000-0200-000001000000}"/>
    <hyperlink ref="E12" location="Notizen!A1" display="Notizen!A1" xr:uid="{00000000-0004-0000-0200-000002000000}"/>
    <hyperlink ref="E14" location="Info!A1" display="Info!A1" xr:uid="{00000000-0004-0000-0200-000003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horizontalDpi="300" verticalDpi="300" r:id="rId1"/>
  <headerFooter alignWithMargins="0">
    <oddHeader>&amp;C&amp;"Calibri,Standard"&amp;D</oddHeader>
    <oddFooter>&amp;R&amp;"Calibri,Standard"© Auvista Verlag München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8"/>
  <sheetViews>
    <sheetView showRowColHeaders="0" tabSelected="1" workbookViewId="0">
      <pane ySplit="6" topLeftCell="A7" activePane="bottomLeft" state="frozenSplit"/>
      <selection pane="bottomLeft" activeCell="C7" sqref="C7"/>
    </sheetView>
  </sheetViews>
  <sheetFormatPr baseColWidth="10" defaultRowHeight="12.75" x14ac:dyDescent="0.2"/>
  <cols>
    <col min="1" max="2" width="5" style="94" customWidth="1"/>
    <col min="3" max="3" width="12.83203125" style="138" customWidth="1"/>
    <col min="4" max="4" width="20.83203125" style="138" customWidth="1"/>
    <col min="5" max="5" width="1.83203125" style="138" customWidth="1"/>
    <col min="6" max="6" width="8" style="94" customWidth="1"/>
    <col min="7" max="7" width="7.83203125" style="94" customWidth="1"/>
    <col min="8" max="8" width="1.83203125" style="94" customWidth="1"/>
    <col min="9" max="10" width="7.83203125" style="94" customWidth="1"/>
    <col min="11" max="11" width="1.83203125" style="94" customWidth="1"/>
    <col min="12" max="13" width="7.83203125" style="94" customWidth="1"/>
    <col min="14" max="14" width="1.83203125" style="94" customWidth="1"/>
    <col min="15" max="16" width="7.83203125" style="94" customWidth="1"/>
    <col min="17" max="17" width="1.83203125" style="94" customWidth="1"/>
    <col min="18" max="20" width="8.83203125" style="94" customWidth="1"/>
    <col min="21" max="21" width="3.83203125" style="94" customWidth="1"/>
    <col min="22" max="22" width="9.83203125" style="94" customWidth="1"/>
    <col min="23" max="23" width="9.5" style="94" customWidth="1"/>
    <col min="24" max="24" width="4.6640625" style="94" bestFit="1" customWidth="1"/>
    <col min="25" max="25" width="2.83203125" style="94" customWidth="1"/>
    <col min="26" max="16384" width="12" style="94"/>
  </cols>
  <sheetData>
    <row r="1" spans="1:25" ht="30" customHeight="1" thickBot="1" x14ac:dyDescent="0.25">
      <c r="A1" s="66" t="s">
        <v>128</v>
      </c>
      <c r="B1" s="80"/>
      <c r="C1" s="91"/>
      <c r="D1" s="91"/>
      <c r="E1" s="91"/>
      <c r="F1" s="92"/>
      <c r="G1" s="28"/>
      <c r="H1" s="28"/>
      <c r="I1" s="92"/>
      <c r="J1" s="92"/>
      <c r="K1" s="28"/>
      <c r="L1" s="93"/>
      <c r="M1" s="28" t="str">
        <f>IF(AND(Angaben!E5="",Angaben!E6=""),"",CONCATENATE(Angaben!E5,", ",Angaben!E6))</f>
        <v>Firma in Blatt /Angaben/ eintragen, Mitarbeiter in Blatt /Angaben/ eintragen</v>
      </c>
      <c r="N1" s="28"/>
      <c r="O1" s="92"/>
      <c r="P1" s="92"/>
      <c r="Q1" s="28"/>
      <c r="R1" s="92"/>
      <c r="S1" s="28"/>
      <c r="T1" s="28"/>
      <c r="U1" s="28"/>
      <c r="V1" s="28"/>
      <c r="W1" s="28"/>
      <c r="X1" s="28"/>
      <c r="Y1" s="28"/>
    </row>
    <row r="2" spans="1:25" x14ac:dyDescent="0.2">
      <c r="A2" s="28"/>
      <c r="B2" s="28"/>
      <c r="C2" s="91"/>
      <c r="D2" s="95" t="s">
        <v>84</v>
      </c>
      <c r="E2" s="28"/>
      <c r="F2" s="28"/>
      <c r="G2" s="28"/>
      <c r="H2" s="28"/>
      <c r="I2" s="28"/>
      <c r="J2" s="28"/>
      <c r="K2" s="28"/>
      <c r="L2" s="28"/>
      <c r="M2" s="74"/>
      <c r="N2" s="74"/>
      <c r="O2" s="74"/>
      <c r="P2" s="74"/>
      <c r="Q2" s="74"/>
      <c r="R2" s="96" t="str">
        <f>IF(COUNTA(C7:C36)&lt;1,"","Erfassungs-Zeitraum von:")</f>
        <v>Erfassungs-Zeitraum von:</v>
      </c>
      <c r="S2" s="97">
        <f>IF(COUNTA(C7:C2036)&lt;1,"",MIN(C7:C2036))</f>
        <v>45906</v>
      </c>
      <c r="T2" s="98">
        <f>IF(COUNTA(C7:C2036)&lt;1,"",MIN(C7:C2036))</f>
        <v>45906</v>
      </c>
      <c r="U2" s="99" t="str">
        <f>IF(COUNTA(C7:C2036)&lt;1,"","bis")</f>
        <v>bis</v>
      </c>
      <c r="V2" s="97">
        <f>IF(COUNTA(C7:C2036)&lt;1,"",MAX(C7:C2036))</f>
        <v>45906</v>
      </c>
      <c r="W2" s="98">
        <f>IF(COUNTA(C7:C2036)&lt;1,"",MAX(C7:C2036))</f>
        <v>45906</v>
      </c>
      <c r="X2" s="28"/>
      <c r="Y2" s="28"/>
    </row>
    <row r="3" spans="1:25" ht="15" x14ac:dyDescent="0.35">
      <c r="A3" s="28"/>
      <c r="B3" s="28"/>
      <c r="C3" s="91"/>
      <c r="D3" s="100" t="s">
        <v>86</v>
      </c>
      <c r="E3" s="91"/>
      <c r="F3" s="101"/>
      <c r="G3" s="102"/>
      <c r="H3" s="28"/>
      <c r="I3" s="103"/>
      <c r="J3" s="81"/>
      <c r="K3" s="28"/>
      <c r="L3" s="28"/>
      <c r="M3" s="104"/>
      <c r="N3" s="28"/>
      <c r="O3" s="28"/>
      <c r="P3" s="28"/>
      <c r="Q3" s="81"/>
      <c r="R3" s="81" t="s">
        <v>48</v>
      </c>
      <c r="S3" s="105">
        <f>MOD(ABS(SUM($R$7:R2036)),60)</f>
        <v>0.35208333333333336</v>
      </c>
      <c r="T3" s="106" t="s">
        <v>49</v>
      </c>
      <c r="U3" s="107" t="s">
        <v>45</v>
      </c>
      <c r="V3" s="108">
        <f>IF($S3="","",S3*24)</f>
        <v>8.4500000000000011</v>
      </c>
      <c r="W3" s="28" t="s">
        <v>47</v>
      </c>
      <c r="X3" s="28"/>
      <c r="Y3" s="28"/>
    </row>
    <row r="4" spans="1:25" ht="15" x14ac:dyDescent="0.35">
      <c r="A4" s="28"/>
      <c r="B4" s="28"/>
      <c r="C4" s="91"/>
      <c r="D4" s="109" t="s">
        <v>87</v>
      </c>
      <c r="E4" s="91"/>
      <c r="F4" s="101"/>
      <c r="G4" s="102"/>
      <c r="H4" s="28"/>
      <c r="I4" s="103"/>
      <c r="J4" s="81"/>
      <c r="K4" s="28"/>
      <c r="L4" s="28"/>
      <c r="M4" s="110"/>
      <c r="N4" s="28"/>
      <c r="O4" s="28"/>
      <c r="P4" s="28"/>
      <c r="Q4" s="81"/>
      <c r="R4" s="81" t="s">
        <v>127</v>
      </c>
      <c r="S4" s="105">
        <f>MOD(ABS(SUBTOTAL(9,R7:R2036)),60)</f>
        <v>0.35208333333333336</v>
      </c>
      <c r="T4" s="106" t="s">
        <v>49</v>
      </c>
      <c r="U4" s="107" t="s">
        <v>45</v>
      </c>
      <c r="V4" s="108">
        <f>IF($S4="","",S4*24)</f>
        <v>8.4500000000000011</v>
      </c>
      <c r="W4" s="28" t="s">
        <v>47</v>
      </c>
      <c r="X4" s="28"/>
      <c r="Y4" s="28"/>
    </row>
    <row r="5" spans="1:25" ht="26.1" customHeight="1" thickBot="1" x14ac:dyDescent="0.25">
      <c r="A5" s="68"/>
      <c r="B5" s="68"/>
      <c r="C5" s="111" t="s">
        <v>143</v>
      </c>
      <c r="D5" s="112" t="s">
        <v>102</v>
      </c>
      <c r="E5" s="67"/>
      <c r="F5" s="113" t="s">
        <v>144</v>
      </c>
      <c r="G5" s="113" t="s">
        <v>145</v>
      </c>
      <c r="H5" s="28"/>
      <c r="I5" s="113" t="s">
        <v>146</v>
      </c>
      <c r="J5" s="113" t="s">
        <v>147</v>
      </c>
      <c r="K5" s="28"/>
      <c r="L5" s="67" t="s">
        <v>31</v>
      </c>
      <c r="M5" s="67" t="s">
        <v>32</v>
      </c>
      <c r="N5" s="28"/>
      <c r="O5" s="67" t="s">
        <v>31</v>
      </c>
      <c r="P5" s="67" t="s">
        <v>32</v>
      </c>
      <c r="Q5" s="28"/>
      <c r="R5" s="114" t="s">
        <v>33</v>
      </c>
      <c r="S5" s="49" t="s">
        <v>44</v>
      </c>
      <c r="T5" s="68"/>
      <c r="U5" s="68"/>
      <c r="V5" s="114" t="s">
        <v>46</v>
      </c>
      <c r="W5" s="49" t="s">
        <v>44</v>
      </c>
      <c r="X5" s="67"/>
      <c r="Y5" s="28"/>
    </row>
    <row r="6" spans="1:25" ht="23.25" thickBot="1" x14ac:dyDescent="0.25">
      <c r="A6" s="115"/>
      <c r="B6" s="116"/>
      <c r="C6" s="117" t="s">
        <v>100</v>
      </c>
      <c r="D6" s="118" t="s">
        <v>101</v>
      </c>
      <c r="E6" s="119"/>
      <c r="F6" s="120">
        <v>0.34513888888888888</v>
      </c>
      <c r="G6" s="121">
        <v>0.37152777777777773</v>
      </c>
      <c r="H6" s="122"/>
      <c r="I6" s="121">
        <v>0.3888888888888889</v>
      </c>
      <c r="J6" s="121">
        <v>0.50347222222222221</v>
      </c>
      <c r="K6" s="122"/>
      <c r="L6" s="121">
        <v>0.55208333333333337</v>
      </c>
      <c r="M6" s="121">
        <v>0.625</v>
      </c>
      <c r="N6" s="122"/>
      <c r="O6" s="121">
        <v>0.63541666666666663</v>
      </c>
      <c r="P6" s="121">
        <v>0.75</v>
      </c>
      <c r="Q6" s="122"/>
      <c r="R6" s="121">
        <f>SUM((G6-F6)+(J6-I6)+(M6-L6)+(P6-O6))</f>
        <v>0.32847222222222217</v>
      </c>
      <c r="S6" s="123">
        <f>IF(R6="","",MOD(ABS(R6),60))</f>
        <v>0.32847222222222217</v>
      </c>
      <c r="T6" s="124" t="str">
        <f>IF(R6="","","Std:Min")</f>
        <v>Std:Min</v>
      </c>
      <c r="U6" s="125" t="s">
        <v>45</v>
      </c>
      <c r="V6" s="126">
        <f>IF($R6="","",R6*24)</f>
        <v>7.883333333333332</v>
      </c>
      <c r="W6" s="126">
        <f>IF($S6="","",S6*24)</f>
        <v>7.883333333333332</v>
      </c>
      <c r="X6" s="127" t="s">
        <v>47</v>
      </c>
      <c r="Y6" s="28"/>
    </row>
    <row r="7" spans="1:25" x14ac:dyDescent="0.2">
      <c r="A7" s="148" t="s">
        <v>34</v>
      </c>
      <c r="B7" s="128" t="str">
        <f>IF(C7="","",C7)</f>
        <v/>
      </c>
      <c r="C7" s="129"/>
      <c r="D7" s="130"/>
      <c r="E7" s="131"/>
      <c r="F7" s="132"/>
      <c r="G7" s="132"/>
      <c r="H7" s="133"/>
      <c r="I7" s="132"/>
      <c r="J7" s="132"/>
      <c r="K7" s="133"/>
      <c r="L7" s="132"/>
      <c r="M7" s="132"/>
      <c r="N7" s="133"/>
      <c r="O7" s="132"/>
      <c r="P7" s="132"/>
      <c r="Q7" s="28"/>
      <c r="R7" s="134" t="str">
        <f>IF(COUNTA(F7:P7)&lt;2,"",Intermediate!C7)</f>
        <v/>
      </c>
      <c r="S7" s="135" t="str">
        <f>IF(R7="","",MOD(ABS(SUM($R$7:R7)),60))</f>
        <v/>
      </c>
      <c r="T7" s="28" t="str">
        <f>IF(R7="","","Std:Min")</f>
        <v/>
      </c>
      <c r="U7" s="67" t="str">
        <f>IF($R7="","","=")</f>
        <v/>
      </c>
      <c r="V7" s="136" t="str">
        <f>IF($R7="","",R7*24)</f>
        <v/>
      </c>
      <c r="W7" s="136" t="str">
        <f>IF($S7="","",S7*24)</f>
        <v/>
      </c>
      <c r="X7" s="28" t="str">
        <f>IF($R7="","","Std")</f>
        <v/>
      </c>
      <c r="Y7" s="28"/>
    </row>
    <row r="8" spans="1:25" x14ac:dyDescent="0.2">
      <c r="A8" s="148">
        <v>2</v>
      </c>
      <c r="B8" s="137" t="str">
        <f>IF(C8="","",C8)</f>
        <v/>
      </c>
      <c r="C8" s="129"/>
      <c r="D8" s="130"/>
      <c r="E8" s="131"/>
      <c r="F8" s="132"/>
      <c r="G8" s="132"/>
      <c r="H8" s="133"/>
      <c r="I8" s="132"/>
      <c r="J8" s="132"/>
      <c r="K8" s="133"/>
      <c r="L8" s="132"/>
      <c r="M8" s="132"/>
      <c r="N8" s="133"/>
      <c r="O8" s="132"/>
      <c r="P8" s="132"/>
      <c r="Q8" s="28"/>
      <c r="R8" s="134" t="str">
        <f>IF(COUNTA(F8:P8)&lt;2,"",Intermediate!C8)</f>
        <v/>
      </c>
      <c r="S8" s="135" t="str">
        <f>IF(R8="","",MOD(ABS(SUM($R$7:R8)),60))</f>
        <v/>
      </c>
      <c r="T8" s="28" t="str">
        <f>IF(R8="","","Std:Min")</f>
        <v/>
      </c>
      <c r="U8" s="67" t="str">
        <f>IF($R8="","","=")</f>
        <v/>
      </c>
      <c r="V8" s="136" t="str">
        <f>IF($R8="","",R8*24)</f>
        <v/>
      </c>
      <c r="W8" s="136" t="str">
        <f>IF($S8="","",S8*24)</f>
        <v/>
      </c>
      <c r="X8" s="28" t="str">
        <f>IF($R8="","","Std")</f>
        <v/>
      </c>
      <c r="Y8" s="28"/>
    </row>
    <row r="9" spans="1:25" ht="12.75" customHeight="1" x14ac:dyDescent="0.2">
      <c r="A9" s="148">
        <v>3</v>
      </c>
      <c r="B9" s="137">
        <f t="shared" ref="B9:B36" si="0">IF(C9="","",C9)</f>
        <v>45906</v>
      </c>
      <c r="C9" s="129">
        <v>45906</v>
      </c>
      <c r="D9" s="130" t="s">
        <v>126</v>
      </c>
      <c r="E9" s="131"/>
      <c r="F9" s="132">
        <v>0.29166666666666669</v>
      </c>
      <c r="G9" s="132">
        <v>0.5</v>
      </c>
      <c r="H9" s="133"/>
      <c r="I9" s="132">
        <v>0.54166666666666663</v>
      </c>
      <c r="J9" s="132">
        <v>0.68541666666666667</v>
      </c>
      <c r="K9" s="133"/>
      <c r="L9" s="132"/>
      <c r="M9" s="132"/>
      <c r="N9" s="133"/>
      <c r="O9" s="132"/>
      <c r="P9" s="132"/>
      <c r="Q9" s="28"/>
      <c r="R9" s="134">
        <f>IF(COUNTA(F9:P9)&lt;2,"",Intermediate!C9)</f>
        <v>0.35208333333333336</v>
      </c>
      <c r="S9" s="135">
        <f>IF(R9="","",MOD(ABS(SUM($R$7:R9)),60))</f>
        <v>0.35208333333333336</v>
      </c>
      <c r="T9" s="28" t="str">
        <f t="shared" ref="T9:T36" si="1">IF(R9="","","Std:Min")</f>
        <v>Std:Min</v>
      </c>
      <c r="U9" s="67" t="str">
        <f t="shared" ref="U9:U36" si="2">IF($R9="","","=")</f>
        <v>=</v>
      </c>
      <c r="V9" s="136">
        <f t="shared" ref="V9:V36" si="3">IF($R9="","",R9*24)</f>
        <v>8.4500000000000011</v>
      </c>
      <c r="W9" s="136">
        <f t="shared" ref="W9:W36" si="4">IF($S9="","",S9*24)</f>
        <v>8.4500000000000011</v>
      </c>
      <c r="X9" s="28" t="str">
        <f t="shared" ref="X9:X36" si="5">IF($R9="","","Std")</f>
        <v>Std</v>
      </c>
      <c r="Y9" s="28"/>
    </row>
    <row r="10" spans="1:25" x14ac:dyDescent="0.2">
      <c r="A10" s="148">
        <v>4</v>
      </c>
      <c r="B10" s="137" t="str">
        <f t="shared" si="0"/>
        <v/>
      </c>
      <c r="C10" s="129"/>
      <c r="D10" s="130"/>
      <c r="E10" s="131"/>
      <c r="F10" s="132"/>
      <c r="G10" s="132"/>
      <c r="H10" s="133"/>
      <c r="I10" s="132"/>
      <c r="J10" s="132"/>
      <c r="K10" s="133"/>
      <c r="L10" s="132"/>
      <c r="M10" s="132"/>
      <c r="N10" s="133"/>
      <c r="O10" s="132"/>
      <c r="P10" s="132"/>
      <c r="Q10" s="28"/>
      <c r="R10" s="134" t="str">
        <f>IF(COUNTA(F10:P10)&lt;2,"",Intermediate!C10)</f>
        <v/>
      </c>
      <c r="S10" s="135" t="str">
        <f>IF(R10="","",MOD(ABS(SUM($R$7:R10)),60))</f>
        <v/>
      </c>
      <c r="T10" s="28" t="str">
        <f t="shared" si="1"/>
        <v/>
      </c>
      <c r="U10" s="67" t="str">
        <f t="shared" si="2"/>
        <v/>
      </c>
      <c r="V10" s="136" t="str">
        <f t="shared" si="3"/>
        <v/>
      </c>
      <c r="W10" s="136" t="str">
        <f t="shared" si="4"/>
        <v/>
      </c>
      <c r="X10" s="28" t="str">
        <f t="shared" si="5"/>
        <v/>
      </c>
      <c r="Y10" s="28"/>
    </row>
    <row r="11" spans="1:25" x14ac:dyDescent="0.2">
      <c r="A11" s="148">
        <v>5</v>
      </c>
      <c r="B11" s="137" t="str">
        <f t="shared" si="0"/>
        <v/>
      </c>
      <c r="C11" s="129"/>
      <c r="D11" s="130"/>
      <c r="E11" s="131"/>
      <c r="F11" s="132"/>
      <c r="G11" s="132"/>
      <c r="H11" s="133"/>
      <c r="I11" s="132"/>
      <c r="J11" s="132"/>
      <c r="K11" s="133"/>
      <c r="L11" s="132"/>
      <c r="M11" s="132"/>
      <c r="N11" s="133"/>
      <c r="O11" s="132"/>
      <c r="P11" s="132"/>
      <c r="Q11" s="28"/>
      <c r="R11" s="134" t="str">
        <f>IF(COUNTA(F11:P11)&lt;2,"",Intermediate!C11)</f>
        <v/>
      </c>
      <c r="S11" s="135" t="str">
        <f>IF(R11="","",MOD(ABS(SUM($R$7:R11)),60))</f>
        <v/>
      </c>
      <c r="T11" s="28" t="str">
        <f t="shared" si="1"/>
        <v/>
      </c>
      <c r="U11" s="67" t="str">
        <f t="shared" si="2"/>
        <v/>
      </c>
      <c r="V11" s="136" t="str">
        <f t="shared" si="3"/>
        <v/>
      </c>
      <c r="W11" s="136" t="str">
        <f t="shared" si="4"/>
        <v/>
      </c>
      <c r="X11" s="28" t="str">
        <f t="shared" si="5"/>
        <v/>
      </c>
      <c r="Y11" s="28"/>
    </row>
    <row r="12" spans="1:25" x14ac:dyDescent="0.2">
      <c r="A12" s="148">
        <v>6</v>
      </c>
      <c r="B12" s="137" t="str">
        <f t="shared" si="0"/>
        <v/>
      </c>
      <c r="C12" s="129"/>
      <c r="D12" s="130"/>
      <c r="E12" s="131"/>
      <c r="F12" s="132"/>
      <c r="G12" s="132"/>
      <c r="H12" s="133"/>
      <c r="I12" s="132"/>
      <c r="J12" s="132"/>
      <c r="K12" s="133"/>
      <c r="L12" s="132"/>
      <c r="M12" s="132"/>
      <c r="N12" s="133"/>
      <c r="O12" s="132"/>
      <c r="P12" s="132"/>
      <c r="Q12" s="28"/>
      <c r="R12" s="134" t="str">
        <f>IF(COUNTA(F12:P12)&lt;2,"",Intermediate!C12)</f>
        <v/>
      </c>
      <c r="S12" s="135" t="str">
        <f>IF(R12="","",MOD(ABS(SUM($R$7:R12)),60))</f>
        <v/>
      </c>
      <c r="T12" s="28" t="str">
        <f t="shared" si="1"/>
        <v/>
      </c>
      <c r="U12" s="67" t="str">
        <f t="shared" si="2"/>
        <v/>
      </c>
      <c r="V12" s="136" t="str">
        <f t="shared" si="3"/>
        <v/>
      </c>
      <c r="W12" s="136" t="str">
        <f t="shared" si="4"/>
        <v/>
      </c>
      <c r="X12" s="28" t="str">
        <f t="shared" si="5"/>
        <v/>
      </c>
      <c r="Y12" s="28"/>
    </row>
    <row r="13" spans="1:25" x14ac:dyDescent="0.2">
      <c r="A13" s="148">
        <v>7</v>
      </c>
      <c r="B13" s="137" t="str">
        <f t="shared" si="0"/>
        <v/>
      </c>
      <c r="C13" s="129"/>
      <c r="D13" s="130"/>
      <c r="E13" s="131"/>
      <c r="F13" s="132"/>
      <c r="G13" s="132"/>
      <c r="H13" s="133"/>
      <c r="I13" s="132"/>
      <c r="J13" s="132"/>
      <c r="K13" s="133"/>
      <c r="L13" s="132"/>
      <c r="M13" s="132"/>
      <c r="N13" s="133"/>
      <c r="O13" s="132"/>
      <c r="P13" s="132"/>
      <c r="Q13" s="28"/>
      <c r="R13" s="134" t="str">
        <f>IF(COUNTA(F13:P13)&lt;2,"",Intermediate!C13)</f>
        <v/>
      </c>
      <c r="S13" s="135" t="str">
        <f>IF(R13="","",MOD(ABS(SUM($R$7:R13)),60))</f>
        <v/>
      </c>
      <c r="T13" s="28" t="str">
        <f t="shared" si="1"/>
        <v/>
      </c>
      <c r="U13" s="67" t="str">
        <f t="shared" si="2"/>
        <v/>
      </c>
      <c r="V13" s="136" t="str">
        <f t="shared" si="3"/>
        <v/>
      </c>
      <c r="W13" s="136" t="str">
        <f t="shared" si="4"/>
        <v/>
      </c>
      <c r="X13" s="28" t="str">
        <f t="shared" si="5"/>
        <v/>
      </c>
      <c r="Y13" s="28"/>
    </row>
    <row r="14" spans="1:25" x14ac:dyDescent="0.2">
      <c r="A14" s="148">
        <v>8</v>
      </c>
      <c r="B14" s="137" t="str">
        <f t="shared" si="0"/>
        <v/>
      </c>
      <c r="C14" s="129"/>
      <c r="D14" s="130"/>
      <c r="E14" s="131"/>
      <c r="F14" s="132"/>
      <c r="G14" s="132"/>
      <c r="H14" s="133"/>
      <c r="I14" s="132"/>
      <c r="J14" s="132"/>
      <c r="K14" s="133"/>
      <c r="L14" s="132"/>
      <c r="M14" s="132"/>
      <c r="N14" s="133"/>
      <c r="O14" s="132"/>
      <c r="P14" s="132"/>
      <c r="Q14" s="28"/>
      <c r="R14" s="134" t="str">
        <f>IF(COUNTA(F14:P14)&lt;2,"",Intermediate!C14)</f>
        <v/>
      </c>
      <c r="S14" s="135" t="str">
        <f>IF(R14="","",MOD(ABS(SUM($R$7:R14)),60))</f>
        <v/>
      </c>
      <c r="T14" s="28" t="str">
        <f t="shared" si="1"/>
        <v/>
      </c>
      <c r="U14" s="67" t="str">
        <f t="shared" si="2"/>
        <v/>
      </c>
      <c r="V14" s="136" t="str">
        <f t="shared" si="3"/>
        <v/>
      </c>
      <c r="W14" s="136" t="str">
        <f t="shared" si="4"/>
        <v/>
      </c>
      <c r="X14" s="28" t="str">
        <f t="shared" si="5"/>
        <v/>
      </c>
      <c r="Y14" s="28"/>
    </row>
    <row r="15" spans="1:25" x14ac:dyDescent="0.2">
      <c r="A15" s="148">
        <v>9</v>
      </c>
      <c r="B15" s="137" t="str">
        <f t="shared" si="0"/>
        <v/>
      </c>
      <c r="C15" s="129"/>
      <c r="D15" s="130"/>
      <c r="E15" s="131"/>
      <c r="F15" s="132"/>
      <c r="G15" s="132"/>
      <c r="H15" s="133"/>
      <c r="I15" s="132"/>
      <c r="J15" s="132"/>
      <c r="K15" s="133"/>
      <c r="L15" s="132"/>
      <c r="M15" s="132"/>
      <c r="N15" s="133"/>
      <c r="O15" s="132"/>
      <c r="P15" s="132"/>
      <c r="Q15" s="28"/>
      <c r="R15" s="134" t="str">
        <f>IF(COUNTA(F15:P15)&lt;2,"",Intermediate!C15)</f>
        <v/>
      </c>
      <c r="S15" s="135" t="str">
        <f>IF(R15="","",MOD(ABS(SUM($R$7:R15)),60))</f>
        <v/>
      </c>
      <c r="T15" s="28" t="str">
        <f t="shared" si="1"/>
        <v/>
      </c>
      <c r="U15" s="67" t="str">
        <f t="shared" si="2"/>
        <v/>
      </c>
      <c r="V15" s="136" t="str">
        <f t="shared" si="3"/>
        <v/>
      </c>
      <c r="W15" s="136" t="str">
        <f t="shared" si="4"/>
        <v/>
      </c>
      <c r="X15" s="28" t="str">
        <f t="shared" si="5"/>
        <v/>
      </c>
      <c r="Y15" s="28"/>
    </row>
    <row r="16" spans="1:25" x14ac:dyDescent="0.2">
      <c r="A16" s="148">
        <v>10</v>
      </c>
      <c r="B16" s="137" t="str">
        <f t="shared" si="0"/>
        <v/>
      </c>
      <c r="C16" s="129"/>
      <c r="D16" s="130"/>
      <c r="E16" s="131"/>
      <c r="F16" s="132"/>
      <c r="G16" s="132"/>
      <c r="H16" s="133"/>
      <c r="I16" s="132"/>
      <c r="J16" s="132"/>
      <c r="K16" s="133"/>
      <c r="L16" s="132"/>
      <c r="M16" s="132"/>
      <c r="N16" s="133"/>
      <c r="O16" s="132"/>
      <c r="P16" s="132"/>
      <c r="Q16" s="28"/>
      <c r="R16" s="134" t="str">
        <f>IF(COUNTA(F16:P16)&lt;2,"",Intermediate!C16)</f>
        <v/>
      </c>
      <c r="S16" s="135" t="str">
        <f>IF(R16="","",MOD(ABS(SUM($R$7:R16)),60))</f>
        <v/>
      </c>
      <c r="T16" s="28" t="str">
        <f t="shared" si="1"/>
        <v/>
      </c>
      <c r="U16" s="67" t="str">
        <f t="shared" si="2"/>
        <v/>
      </c>
      <c r="V16" s="136" t="str">
        <f t="shared" si="3"/>
        <v/>
      </c>
      <c r="W16" s="136" t="str">
        <f t="shared" si="4"/>
        <v/>
      </c>
      <c r="X16" s="28" t="str">
        <f t="shared" si="5"/>
        <v/>
      </c>
      <c r="Y16" s="28"/>
    </row>
    <row r="17" spans="1:25" x14ac:dyDescent="0.2">
      <c r="A17" s="148">
        <v>11</v>
      </c>
      <c r="B17" s="137" t="str">
        <f t="shared" ref="B17:B27" si="6">IF(C17="","",C17)</f>
        <v/>
      </c>
      <c r="C17" s="129"/>
      <c r="D17" s="130"/>
      <c r="E17" s="131"/>
      <c r="F17" s="132"/>
      <c r="G17" s="132"/>
      <c r="H17" s="133"/>
      <c r="I17" s="132"/>
      <c r="J17" s="132"/>
      <c r="K17" s="133"/>
      <c r="L17" s="132"/>
      <c r="M17" s="132"/>
      <c r="N17" s="133"/>
      <c r="O17" s="132"/>
      <c r="P17" s="132"/>
      <c r="Q17" s="28"/>
      <c r="R17" s="134" t="str">
        <f>IF(COUNTA(F17:P17)&lt;2,"",Intermediate!C17)</f>
        <v/>
      </c>
      <c r="S17" s="135" t="str">
        <f>IF(R17="","",MOD(ABS(SUM($R$7:R17)),60))</f>
        <v/>
      </c>
      <c r="T17" s="28" t="str">
        <f t="shared" ref="T17:T27" si="7">IF(R17="","","Std:Min")</f>
        <v/>
      </c>
      <c r="U17" s="67" t="str">
        <f t="shared" si="2"/>
        <v/>
      </c>
      <c r="V17" s="136" t="str">
        <f t="shared" ref="V17:V27" si="8">IF($R17="","",R17*24)</f>
        <v/>
      </c>
      <c r="W17" s="136" t="str">
        <f t="shared" ref="W17:W27" si="9">IF($S17="","",S17*24)</f>
        <v/>
      </c>
      <c r="X17" s="28" t="str">
        <f t="shared" si="5"/>
        <v/>
      </c>
      <c r="Y17" s="28"/>
    </row>
    <row r="18" spans="1:25" x14ac:dyDescent="0.2">
      <c r="A18" s="148">
        <v>12</v>
      </c>
      <c r="B18" s="137" t="str">
        <f t="shared" si="6"/>
        <v/>
      </c>
      <c r="C18" s="173"/>
      <c r="D18" s="130"/>
      <c r="E18" s="131"/>
      <c r="F18" s="132"/>
      <c r="G18" s="132"/>
      <c r="H18" s="133"/>
      <c r="I18" s="132"/>
      <c r="J18" s="132"/>
      <c r="K18" s="133"/>
      <c r="L18" s="132"/>
      <c r="M18" s="132"/>
      <c r="N18" s="133"/>
      <c r="O18" s="132"/>
      <c r="P18" s="132"/>
      <c r="Q18" s="28"/>
      <c r="R18" s="134" t="str">
        <f>IF(COUNTA(F18:P18)&lt;2,"",Intermediate!C18)</f>
        <v/>
      </c>
      <c r="S18" s="135" t="str">
        <f>IF(R18="","",MOD(ABS(SUM($R$7:R18)),60))</f>
        <v/>
      </c>
      <c r="T18" s="28" t="str">
        <f t="shared" si="7"/>
        <v/>
      </c>
      <c r="U18" s="67" t="str">
        <f t="shared" si="2"/>
        <v/>
      </c>
      <c r="V18" s="136" t="str">
        <f t="shared" si="8"/>
        <v/>
      </c>
      <c r="W18" s="136" t="str">
        <f t="shared" si="9"/>
        <v/>
      </c>
      <c r="X18" s="28" t="str">
        <f t="shared" si="5"/>
        <v/>
      </c>
      <c r="Y18" s="28"/>
    </row>
    <row r="19" spans="1:25" x14ac:dyDescent="0.2">
      <c r="A19" s="148">
        <v>13</v>
      </c>
      <c r="B19" s="137" t="str">
        <f t="shared" si="6"/>
        <v/>
      </c>
      <c r="C19" s="129"/>
      <c r="D19" s="130"/>
      <c r="E19" s="131"/>
      <c r="F19" s="132"/>
      <c r="G19" s="132"/>
      <c r="H19" s="133"/>
      <c r="I19" s="132"/>
      <c r="J19" s="132"/>
      <c r="K19" s="133"/>
      <c r="L19" s="132"/>
      <c r="M19" s="132"/>
      <c r="N19" s="133"/>
      <c r="O19" s="132"/>
      <c r="P19" s="132"/>
      <c r="Q19" s="28"/>
      <c r="R19" s="134" t="str">
        <f>IF(COUNTA(F19:P19)&lt;2,"",Intermediate!C19)</f>
        <v/>
      </c>
      <c r="S19" s="135" t="str">
        <f>IF(R19="","",MOD(ABS(SUM($R$7:R19)),60))</f>
        <v/>
      </c>
      <c r="T19" s="28" t="str">
        <f t="shared" si="7"/>
        <v/>
      </c>
      <c r="U19" s="67" t="str">
        <f t="shared" si="2"/>
        <v/>
      </c>
      <c r="V19" s="136" t="str">
        <f t="shared" si="8"/>
        <v/>
      </c>
      <c r="W19" s="136" t="str">
        <f t="shared" si="9"/>
        <v/>
      </c>
      <c r="X19" s="28" t="str">
        <f t="shared" si="5"/>
        <v/>
      </c>
      <c r="Y19" s="28"/>
    </row>
    <row r="20" spans="1:25" x14ac:dyDescent="0.2">
      <c r="A20" s="148">
        <v>14</v>
      </c>
      <c r="B20" s="137" t="str">
        <f t="shared" si="6"/>
        <v/>
      </c>
      <c r="C20" s="129"/>
      <c r="D20" s="130"/>
      <c r="E20" s="131"/>
      <c r="F20" s="132"/>
      <c r="G20" s="132"/>
      <c r="H20" s="133"/>
      <c r="I20" s="132"/>
      <c r="J20" s="132"/>
      <c r="K20" s="133"/>
      <c r="L20" s="132"/>
      <c r="M20" s="132"/>
      <c r="N20" s="133"/>
      <c r="O20" s="132"/>
      <c r="P20" s="132"/>
      <c r="Q20" s="28"/>
      <c r="R20" s="134" t="str">
        <f>IF(COUNTA(F20:P20)&lt;2,"",Intermediate!C20)</f>
        <v/>
      </c>
      <c r="S20" s="135" t="str">
        <f>IF(R20="","",MOD(ABS(SUM($R$7:R20)),60))</f>
        <v/>
      </c>
      <c r="T20" s="28" t="str">
        <f t="shared" si="7"/>
        <v/>
      </c>
      <c r="U20" s="67" t="str">
        <f t="shared" si="2"/>
        <v/>
      </c>
      <c r="V20" s="136" t="str">
        <f t="shared" si="8"/>
        <v/>
      </c>
      <c r="W20" s="136" t="str">
        <f t="shared" si="9"/>
        <v/>
      </c>
      <c r="X20" s="28" t="str">
        <f t="shared" si="5"/>
        <v/>
      </c>
      <c r="Y20" s="28"/>
    </row>
    <row r="21" spans="1:25" x14ac:dyDescent="0.2">
      <c r="A21" s="148">
        <v>15</v>
      </c>
      <c r="B21" s="137" t="str">
        <f t="shared" si="6"/>
        <v/>
      </c>
      <c r="C21" s="129"/>
      <c r="D21" s="130"/>
      <c r="E21" s="131"/>
      <c r="F21" s="132"/>
      <c r="G21" s="132"/>
      <c r="H21" s="133"/>
      <c r="I21" s="132"/>
      <c r="J21" s="132"/>
      <c r="K21" s="133"/>
      <c r="L21" s="132"/>
      <c r="M21" s="132"/>
      <c r="N21" s="133"/>
      <c r="O21" s="132"/>
      <c r="P21" s="132"/>
      <c r="Q21" s="28"/>
      <c r="R21" s="134" t="str">
        <f>IF(COUNTA(F21:P21)&lt;2,"",Intermediate!C21)</f>
        <v/>
      </c>
      <c r="S21" s="135" t="str">
        <f>IF(R21="","",MOD(ABS(SUM($R$7:R21)),60))</f>
        <v/>
      </c>
      <c r="T21" s="28" t="str">
        <f t="shared" si="7"/>
        <v/>
      </c>
      <c r="U21" s="67" t="str">
        <f t="shared" si="2"/>
        <v/>
      </c>
      <c r="V21" s="136" t="str">
        <f t="shared" si="8"/>
        <v/>
      </c>
      <c r="W21" s="136" t="str">
        <f t="shared" si="9"/>
        <v/>
      </c>
      <c r="X21" s="28" t="str">
        <f t="shared" si="5"/>
        <v/>
      </c>
      <c r="Y21" s="28"/>
    </row>
    <row r="22" spans="1:25" x14ac:dyDescent="0.2">
      <c r="A22" s="148">
        <v>16</v>
      </c>
      <c r="B22" s="137" t="str">
        <f t="shared" si="6"/>
        <v/>
      </c>
      <c r="C22" s="129"/>
      <c r="D22" s="130"/>
      <c r="E22" s="131"/>
      <c r="F22" s="132"/>
      <c r="G22" s="132"/>
      <c r="H22" s="133"/>
      <c r="I22" s="132"/>
      <c r="J22" s="132"/>
      <c r="K22" s="133"/>
      <c r="L22" s="132"/>
      <c r="M22" s="132"/>
      <c r="N22" s="133"/>
      <c r="O22" s="132"/>
      <c r="P22" s="132"/>
      <c r="Q22" s="28"/>
      <c r="R22" s="134" t="str">
        <f>IF(COUNTA(F22:P22)&lt;2,"",Intermediate!C22)</f>
        <v/>
      </c>
      <c r="S22" s="135" t="str">
        <f>IF(R22="","",MOD(ABS(SUM($R$7:R22)),60))</f>
        <v/>
      </c>
      <c r="T22" s="28" t="str">
        <f t="shared" si="7"/>
        <v/>
      </c>
      <c r="U22" s="67" t="str">
        <f t="shared" si="2"/>
        <v/>
      </c>
      <c r="V22" s="136" t="str">
        <f t="shared" si="8"/>
        <v/>
      </c>
      <c r="W22" s="136" t="str">
        <f t="shared" si="9"/>
        <v/>
      </c>
      <c r="X22" s="28" t="str">
        <f t="shared" si="5"/>
        <v/>
      </c>
      <c r="Y22" s="28"/>
    </row>
    <row r="23" spans="1:25" x14ac:dyDescent="0.2">
      <c r="A23" s="148">
        <v>17</v>
      </c>
      <c r="B23" s="137" t="str">
        <f t="shared" si="6"/>
        <v/>
      </c>
      <c r="C23" s="129"/>
      <c r="D23" s="130"/>
      <c r="E23" s="131"/>
      <c r="F23" s="132"/>
      <c r="G23" s="132"/>
      <c r="H23" s="133"/>
      <c r="I23" s="132"/>
      <c r="J23" s="132"/>
      <c r="K23" s="133"/>
      <c r="L23" s="132"/>
      <c r="M23" s="132"/>
      <c r="N23" s="133"/>
      <c r="O23" s="132"/>
      <c r="P23" s="132"/>
      <c r="Q23" s="28"/>
      <c r="R23" s="134" t="str">
        <f>IF(COUNTA(F23:P23)&lt;2,"",Intermediate!C23)</f>
        <v/>
      </c>
      <c r="S23" s="135" t="str">
        <f>IF(R23="","",MOD(ABS(SUM($R$7:R23)),60))</f>
        <v/>
      </c>
      <c r="T23" s="28" t="str">
        <f t="shared" si="7"/>
        <v/>
      </c>
      <c r="U23" s="67" t="str">
        <f t="shared" si="2"/>
        <v/>
      </c>
      <c r="V23" s="136" t="str">
        <f t="shared" si="8"/>
        <v/>
      </c>
      <c r="W23" s="136" t="str">
        <f t="shared" si="9"/>
        <v/>
      </c>
      <c r="X23" s="28" t="str">
        <f t="shared" si="5"/>
        <v/>
      </c>
      <c r="Y23" s="28"/>
    </row>
    <row r="24" spans="1:25" x14ac:dyDescent="0.2">
      <c r="A24" s="148">
        <v>18</v>
      </c>
      <c r="B24" s="137" t="str">
        <f t="shared" si="6"/>
        <v/>
      </c>
      <c r="C24" s="129"/>
      <c r="D24" s="130"/>
      <c r="E24" s="131"/>
      <c r="F24" s="132"/>
      <c r="G24" s="132"/>
      <c r="H24" s="133"/>
      <c r="I24" s="132"/>
      <c r="J24" s="132"/>
      <c r="K24" s="133"/>
      <c r="L24" s="132"/>
      <c r="M24" s="132"/>
      <c r="N24" s="133"/>
      <c r="O24" s="132"/>
      <c r="P24" s="132"/>
      <c r="Q24" s="28"/>
      <c r="R24" s="134" t="str">
        <f>IF(COUNTA(F24:P24)&lt;2,"",Intermediate!C24)</f>
        <v/>
      </c>
      <c r="S24" s="135" t="str">
        <f>IF(R24="","",MOD(ABS(SUM($R$7:R24)),60))</f>
        <v/>
      </c>
      <c r="T24" s="28" t="str">
        <f t="shared" si="7"/>
        <v/>
      </c>
      <c r="U24" s="67" t="str">
        <f t="shared" si="2"/>
        <v/>
      </c>
      <c r="V24" s="136" t="str">
        <f t="shared" si="8"/>
        <v/>
      </c>
      <c r="W24" s="136" t="str">
        <f t="shared" si="9"/>
        <v/>
      </c>
      <c r="X24" s="28" t="str">
        <f t="shared" si="5"/>
        <v/>
      </c>
      <c r="Y24" s="28"/>
    </row>
    <row r="25" spans="1:25" x14ac:dyDescent="0.2">
      <c r="A25" s="148">
        <v>19</v>
      </c>
      <c r="B25" s="137" t="str">
        <f t="shared" si="6"/>
        <v/>
      </c>
      <c r="C25" s="129"/>
      <c r="D25" s="130"/>
      <c r="E25" s="131"/>
      <c r="F25" s="132"/>
      <c r="G25" s="132"/>
      <c r="H25" s="133"/>
      <c r="I25" s="132"/>
      <c r="J25" s="132"/>
      <c r="K25" s="133"/>
      <c r="L25" s="132"/>
      <c r="M25" s="132"/>
      <c r="N25" s="133"/>
      <c r="O25" s="132"/>
      <c r="P25" s="132"/>
      <c r="Q25" s="28"/>
      <c r="R25" s="134" t="str">
        <f>IF(COUNTA(F25:P25)&lt;2,"",Intermediate!C25)</f>
        <v/>
      </c>
      <c r="S25" s="135" t="str">
        <f>IF(R25="","",MOD(ABS(SUM($R$7:R25)),60))</f>
        <v/>
      </c>
      <c r="T25" s="28" t="str">
        <f t="shared" si="7"/>
        <v/>
      </c>
      <c r="U25" s="67" t="str">
        <f t="shared" si="2"/>
        <v/>
      </c>
      <c r="V25" s="136" t="str">
        <f t="shared" si="8"/>
        <v/>
      </c>
      <c r="W25" s="136" t="str">
        <f t="shared" si="9"/>
        <v/>
      </c>
      <c r="X25" s="28" t="str">
        <f t="shared" si="5"/>
        <v/>
      </c>
      <c r="Y25" s="28"/>
    </row>
    <row r="26" spans="1:25" x14ac:dyDescent="0.2">
      <c r="A26" s="148">
        <v>20</v>
      </c>
      <c r="B26" s="137" t="str">
        <f t="shared" si="6"/>
        <v/>
      </c>
      <c r="C26" s="129"/>
      <c r="D26" s="130"/>
      <c r="E26" s="131"/>
      <c r="F26" s="132"/>
      <c r="G26" s="132"/>
      <c r="H26" s="133"/>
      <c r="I26" s="132"/>
      <c r="J26" s="132"/>
      <c r="K26" s="133"/>
      <c r="L26" s="132"/>
      <c r="M26" s="132"/>
      <c r="N26" s="133"/>
      <c r="O26" s="132"/>
      <c r="P26" s="132"/>
      <c r="Q26" s="28"/>
      <c r="R26" s="134" t="str">
        <f>IF(COUNTA(F26:P26)&lt;2,"",Intermediate!C26)</f>
        <v/>
      </c>
      <c r="S26" s="135" t="str">
        <f>IF(R26="","",MOD(ABS(SUM($R$7:R26)),60))</f>
        <v/>
      </c>
      <c r="T26" s="28" t="str">
        <f t="shared" si="7"/>
        <v/>
      </c>
      <c r="U26" s="67" t="str">
        <f t="shared" si="2"/>
        <v/>
      </c>
      <c r="V26" s="136" t="str">
        <f t="shared" si="8"/>
        <v/>
      </c>
      <c r="W26" s="136" t="str">
        <f t="shared" si="9"/>
        <v/>
      </c>
      <c r="X26" s="28" t="str">
        <f t="shared" si="5"/>
        <v/>
      </c>
      <c r="Y26" s="28"/>
    </row>
    <row r="27" spans="1:25" x14ac:dyDescent="0.2">
      <c r="A27" s="148">
        <v>21</v>
      </c>
      <c r="B27" s="137" t="str">
        <f t="shared" si="6"/>
        <v/>
      </c>
      <c r="C27" s="129"/>
      <c r="D27" s="130"/>
      <c r="E27" s="131"/>
      <c r="F27" s="132"/>
      <c r="G27" s="132"/>
      <c r="H27" s="133"/>
      <c r="I27" s="132"/>
      <c r="J27" s="132"/>
      <c r="K27" s="133"/>
      <c r="L27" s="132"/>
      <c r="M27" s="132"/>
      <c r="N27" s="133"/>
      <c r="O27" s="132"/>
      <c r="P27" s="132"/>
      <c r="Q27" s="28"/>
      <c r="R27" s="134" t="str">
        <f>IF(COUNTA(F27:P27)&lt;2,"",Intermediate!C27)</f>
        <v/>
      </c>
      <c r="S27" s="135" t="str">
        <f>IF(R27="","",MOD(ABS(SUM($R$7:R27)),60))</f>
        <v/>
      </c>
      <c r="T27" s="28" t="str">
        <f t="shared" si="7"/>
        <v/>
      </c>
      <c r="U27" s="67" t="str">
        <f t="shared" si="2"/>
        <v/>
      </c>
      <c r="V27" s="136" t="str">
        <f t="shared" si="8"/>
        <v/>
      </c>
      <c r="W27" s="136" t="str">
        <f t="shared" si="9"/>
        <v/>
      </c>
      <c r="X27" s="28" t="str">
        <f t="shared" si="5"/>
        <v/>
      </c>
      <c r="Y27" s="28"/>
    </row>
    <row r="28" spans="1:25" x14ac:dyDescent="0.2">
      <c r="A28" s="148">
        <v>22</v>
      </c>
      <c r="B28" s="137" t="str">
        <f t="shared" si="0"/>
        <v/>
      </c>
      <c r="C28" s="129"/>
      <c r="D28" s="130"/>
      <c r="E28" s="131"/>
      <c r="F28" s="132"/>
      <c r="G28" s="132"/>
      <c r="H28" s="133"/>
      <c r="I28" s="132"/>
      <c r="J28" s="132"/>
      <c r="K28" s="133"/>
      <c r="L28" s="132"/>
      <c r="M28" s="132"/>
      <c r="N28" s="133"/>
      <c r="O28" s="132"/>
      <c r="P28" s="132"/>
      <c r="Q28" s="28"/>
      <c r="R28" s="134" t="str">
        <f>IF(COUNTA(F28:P28)&lt;2,"",Intermediate!C28)</f>
        <v/>
      </c>
      <c r="S28" s="135" t="str">
        <f>IF(R28="","",MOD(ABS(SUM($R$7:R28)),60))</f>
        <v/>
      </c>
      <c r="T28" s="28" t="str">
        <f t="shared" si="1"/>
        <v/>
      </c>
      <c r="U28" s="67" t="str">
        <f t="shared" si="2"/>
        <v/>
      </c>
      <c r="V28" s="136" t="str">
        <f t="shared" si="3"/>
        <v/>
      </c>
      <c r="W28" s="136" t="str">
        <f t="shared" si="4"/>
        <v/>
      </c>
      <c r="X28" s="28" t="str">
        <f t="shared" si="5"/>
        <v/>
      </c>
      <c r="Y28" s="28"/>
    </row>
    <row r="29" spans="1:25" x14ac:dyDescent="0.2">
      <c r="A29" s="148">
        <v>23</v>
      </c>
      <c r="B29" s="137" t="str">
        <f t="shared" si="0"/>
        <v/>
      </c>
      <c r="C29" s="129"/>
      <c r="D29" s="130"/>
      <c r="E29" s="131"/>
      <c r="F29" s="132"/>
      <c r="G29" s="132"/>
      <c r="H29" s="133"/>
      <c r="I29" s="132"/>
      <c r="J29" s="132"/>
      <c r="K29" s="133"/>
      <c r="L29" s="132"/>
      <c r="M29" s="132"/>
      <c r="N29" s="133"/>
      <c r="O29" s="132"/>
      <c r="P29" s="132"/>
      <c r="Q29" s="28"/>
      <c r="R29" s="134" t="str">
        <f>IF(COUNTA(F29:P29)&lt;2,"",Intermediate!C29)</f>
        <v/>
      </c>
      <c r="S29" s="135" t="str">
        <f>IF(R29="","",MOD(ABS(SUM($R$7:R29)),60))</f>
        <v/>
      </c>
      <c r="T29" s="28" t="str">
        <f t="shared" si="1"/>
        <v/>
      </c>
      <c r="U29" s="67" t="str">
        <f t="shared" si="2"/>
        <v/>
      </c>
      <c r="V29" s="136" t="str">
        <f t="shared" si="3"/>
        <v/>
      </c>
      <c r="W29" s="136" t="str">
        <f t="shared" si="4"/>
        <v/>
      </c>
      <c r="X29" s="28" t="str">
        <f t="shared" si="5"/>
        <v/>
      </c>
      <c r="Y29" s="28"/>
    </row>
    <row r="30" spans="1:25" x14ac:dyDescent="0.2">
      <c r="A30" s="148">
        <v>24</v>
      </c>
      <c r="B30" s="137" t="str">
        <f t="shared" si="0"/>
        <v/>
      </c>
      <c r="C30" s="129"/>
      <c r="D30" s="130"/>
      <c r="E30" s="131"/>
      <c r="F30" s="132"/>
      <c r="G30" s="132"/>
      <c r="H30" s="133"/>
      <c r="I30" s="132"/>
      <c r="J30" s="132"/>
      <c r="K30" s="133"/>
      <c r="L30" s="132"/>
      <c r="M30" s="132"/>
      <c r="N30" s="133"/>
      <c r="O30" s="132"/>
      <c r="P30" s="132"/>
      <c r="Q30" s="28"/>
      <c r="R30" s="134" t="str">
        <f>IF(COUNTA(F30:P30)&lt;2,"",Intermediate!C30)</f>
        <v/>
      </c>
      <c r="S30" s="135" t="str">
        <f>IF(R30="","",MOD(ABS(SUM($R$7:R30)),60))</f>
        <v/>
      </c>
      <c r="T30" s="28" t="str">
        <f t="shared" si="1"/>
        <v/>
      </c>
      <c r="U30" s="67" t="str">
        <f t="shared" si="2"/>
        <v/>
      </c>
      <c r="V30" s="136" t="str">
        <f t="shared" si="3"/>
        <v/>
      </c>
      <c r="W30" s="136" t="str">
        <f t="shared" si="4"/>
        <v/>
      </c>
      <c r="X30" s="28" t="str">
        <f t="shared" si="5"/>
        <v/>
      </c>
      <c r="Y30" s="28"/>
    </row>
    <row r="31" spans="1:25" x14ac:dyDescent="0.2">
      <c r="A31" s="148">
        <v>25</v>
      </c>
      <c r="B31" s="137" t="str">
        <f t="shared" si="0"/>
        <v/>
      </c>
      <c r="C31" s="129"/>
      <c r="D31" s="130"/>
      <c r="E31" s="131"/>
      <c r="F31" s="132"/>
      <c r="G31" s="132"/>
      <c r="H31" s="133"/>
      <c r="I31" s="132"/>
      <c r="J31" s="132"/>
      <c r="K31" s="133"/>
      <c r="L31" s="132"/>
      <c r="M31" s="132"/>
      <c r="N31" s="133"/>
      <c r="O31" s="132"/>
      <c r="P31" s="132"/>
      <c r="Q31" s="28"/>
      <c r="R31" s="134" t="str">
        <f>IF(COUNTA(F31:P31)&lt;2,"",Intermediate!C31)</f>
        <v/>
      </c>
      <c r="S31" s="135" t="str">
        <f>IF(R31="","",MOD(ABS(SUM($R$7:R31)),60))</f>
        <v/>
      </c>
      <c r="T31" s="28" t="str">
        <f t="shared" si="1"/>
        <v/>
      </c>
      <c r="U31" s="67" t="str">
        <f t="shared" si="2"/>
        <v/>
      </c>
      <c r="V31" s="136" t="str">
        <f t="shared" si="3"/>
        <v/>
      </c>
      <c r="W31" s="136" t="str">
        <f t="shared" si="4"/>
        <v/>
      </c>
      <c r="X31" s="28" t="str">
        <f t="shared" si="5"/>
        <v/>
      </c>
      <c r="Y31" s="28"/>
    </row>
    <row r="32" spans="1:25" x14ac:dyDescent="0.2">
      <c r="A32" s="148">
        <v>26</v>
      </c>
      <c r="B32" s="137" t="str">
        <f t="shared" si="0"/>
        <v/>
      </c>
      <c r="C32" s="129"/>
      <c r="D32" s="130"/>
      <c r="E32" s="131"/>
      <c r="F32" s="132"/>
      <c r="G32" s="132"/>
      <c r="H32" s="133"/>
      <c r="I32" s="132"/>
      <c r="J32" s="132"/>
      <c r="K32" s="133"/>
      <c r="L32" s="132"/>
      <c r="M32" s="132"/>
      <c r="N32" s="133"/>
      <c r="O32" s="132"/>
      <c r="P32" s="132"/>
      <c r="Q32" s="28"/>
      <c r="R32" s="134" t="str">
        <f>IF(COUNTA(F32:P32)&lt;2,"",Intermediate!C32)</f>
        <v/>
      </c>
      <c r="S32" s="135" t="str">
        <f>IF(R32="","",MOD(ABS(SUM($R$7:R32)),60))</f>
        <v/>
      </c>
      <c r="T32" s="28" t="str">
        <f t="shared" si="1"/>
        <v/>
      </c>
      <c r="U32" s="67" t="str">
        <f t="shared" si="2"/>
        <v/>
      </c>
      <c r="V32" s="136" t="str">
        <f t="shared" si="3"/>
        <v/>
      </c>
      <c r="W32" s="136" t="str">
        <f t="shared" si="4"/>
        <v/>
      </c>
      <c r="X32" s="28" t="str">
        <f t="shared" si="5"/>
        <v/>
      </c>
      <c r="Y32" s="28"/>
    </row>
    <row r="33" spans="1:25" x14ac:dyDescent="0.2">
      <c r="A33" s="148">
        <v>27</v>
      </c>
      <c r="B33" s="137" t="str">
        <f t="shared" si="0"/>
        <v/>
      </c>
      <c r="C33" s="129"/>
      <c r="D33" s="130"/>
      <c r="E33" s="131"/>
      <c r="F33" s="132"/>
      <c r="G33" s="132"/>
      <c r="H33" s="133"/>
      <c r="I33" s="132"/>
      <c r="J33" s="132"/>
      <c r="K33" s="133"/>
      <c r="L33" s="132"/>
      <c r="M33" s="132"/>
      <c r="N33" s="133"/>
      <c r="O33" s="132"/>
      <c r="P33" s="132"/>
      <c r="Q33" s="28"/>
      <c r="R33" s="134" t="str">
        <f>IF(COUNTA(F33:P33)&lt;2,"",Intermediate!C33)</f>
        <v/>
      </c>
      <c r="S33" s="135" t="str">
        <f>IF(R33="","",MOD(ABS(SUM($R$7:R33)),60))</f>
        <v/>
      </c>
      <c r="T33" s="28" t="str">
        <f t="shared" si="1"/>
        <v/>
      </c>
      <c r="U33" s="67" t="str">
        <f t="shared" si="2"/>
        <v/>
      </c>
      <c r="V33" s="136" t="str">
        <f t="shared" si="3"/>
        <v/>
      </c>
      <c r="W33" s="136" t="str">
        <f t="shared" si="4"/>
        <v/>
      </c>
      <c r="X33" s="28" t="str">
        <f t="shared" si="5"/>
        <v/>
      </c>
      <c r="Y33" s="28"/>
    </row>
    <row r="34" spans="1:25" x14ac:dyDescent="0.2">
      <c r="A34" s="148">
        <v>28</v>
      </c>
      <c r="B34" s="137" t="str">
        <f t="shared" si="0"/>
        <v/>
      </c>
      <c r="C34" s="129"/>
      <c r="D34" s="130"/>
      <c r="E34" s="131"/>
      <c r="F34" s="132"/>
      <c r="G34" s="132"/>
      <c r="H34" s="133"/>
      <c r="I34" s="132"/>
      <c r="J34" s="132"/>
      <c r="K34" s="133"/>
      <c r="L34" s="132"/>
      <c r="M34" s="132"/>
      <c r="N34" s="133"/>
      <c r="O34" s="132"/>
      <c r="P34" s="132"/>
      <c r="Q34" s="28"/>
      <c r="R34" s="134" t="str">
        <f>IF(COUNTA(F34:P34)&lt;2,"",Intermediate!C34)</f>
        <v/>
      </c>
      <c r="S34" s="135" t="str">
        <f>IF(R34="","",MOD(ABS(SUM($R$7:R34)),60))</f>
        <v/>
      </c>
      <c r="T34" s="28" t="str">
        <f t="shared" si="1"/>
        <v/>
      </c>
      <c r="U34" s="67" t="str">
        <f t="shared" si="2"/>
        <v/>
      </c>
      <c r="V34" s="136" t="str">
        <f t="shared" si="3"/>
        <v/>
      </c>
      <c r="W34" s="136" t="str">
        <f t="shared" si="4"/>
        <v/>
      </c>
      <c r="X34" s="28" t="str">
        <f t="shared" si="5"/>
        <v/>
      </c>
      <c r="Y34" s="28"/>
    </row>
    <row r="35" spans="1:25" x14ac:dyDescent="0.2">
      <c r="A35" s="148">
        <v>29</v>
      </c>
      <c r="B35" s="137" t="str">
        <f t="shared" si="0"/>
        <v/>
      </c>
      <c r="C35" s="129"/>
      <c r="D35" s="130"/>
      <c r="E35" s="131"/>
      <c r="F35" s="132"/>
      <c r="G35" s="132"/>
      <c r="H35" s="133"/>
      <c r="I35" s="132"/>
      <c r="J35" s="132"/>
      <c r="K35" s="133"/>
      <c r="L35" s="132"/>
      <c r="M35" s="132"/>
      <c r="N35" s="133"/>
      <c r="O35" s="132"/>
      <c r="P35" s="132"/>
      <c r="Q35" s="28"/>
      <c r="R35" s="134" t="str">
        <f>IF(COUNTA(F35:P35)&lt;2,"",Intermediate!C35)</f>
        <v/>
      </c>
      <c r="S35" s="135" t="str">
        <f>IF(R35="","",MOD(ABS(SUM($R$7:R35)),60))</f>
        <v/>
      </c>
      <c r="T35" s="28" t="str">
        <f t="shared" si="1"/>
        <v/>
      </c>
      <c r="U35" s="67" t="str">
        <f t="shared" si="2"/>
        <v/>
      </c>
      <c r="V35" s="136" t="str">
        <f t="shared" si="3"/>
        <v/>
      </c>
      <c r="W35" s="136" t="str">
        <f t="shared" si="4"/>
        <v/>
      </c>
      <c r="X35" s="28" t="str">
        <f t="shared" si="5"/>
        <v/>
      </c>
      <c r="Y35" s="28"/>
    </row>
    <row r="36" spans="1:25" x14ac:dyDescent="0.2">
      <c r="A36" s="148">
        <v>30</v>
      </c>
      <c r="B36" s="137" t="str">
        <f t="shared" si="0"/>
        <v/>
      </c>
      <c r="C36" s="129"/>
      <c r="D36" s="130"/>
      <c r="E36" s="131"/>
      <c r="F36" s="132"/>
      <c r="G36" s="132"/>
      <c r="H36" s="133"/>
      <c r="I36" s="132"/>
      <c r="J36" s="132"/>
      <c r="K36" s="133"/>
      <c r="L36" s="132"/>
      <c r="M36" s="132"/>
      <c r="N36" s="133"/>
      <c r="O36" s="132"/>
      <c r="P36" s="132"/>
      <c r="Q36" s="28"/>
      <c r="R36" s="134" t="str">
        <f>IF(COUNTA(F36:P36)&lt;2,"",Intermediate!C36)</f>
        <v/>
      </c>
      <c r="S36" s="135" t="str">
        <f>IF(R36="","",MOD(ABS(SUM($R$7:R36)),60))</f>
        <v/>
      </c>
      <c r="T36" s="28" t="str">
        <f t="shared" si="1"/>
        <v/>
      </c>
      <c r="U36" s="67" t="str">
        <f t="shared" si="2"/>
        <v/>
      </c>
      <c r="V36" s="136" t="str">
        <f t="shared" si="3"/>
        <v/>
      </c>
      <c r="W36" s="136" t="str">
        <f t="shared" si="4"/>
        <v/>
      </c>
      <c r="X36" s="28" t="str">
        <f t="shared" si="5"/>
        <v/>
      </c>
      <c r="Y36" s="28"/>
    </row>
    <row r="37" spans="1:25" x14ac:dyDescent="0.2">
      <c r="A37" s="166" t="s">
        <v>154</v>
      </c>
      <c r="B37" s="167"/>
      <c r="C37" s="168"/>
      <c r="D37" s="168"/>
      <c r="E37" s="168"/>
      <c r="F37" s="169"/>
      <c r="G37" s="169"/>
      <c r="H37" s="167"/>
      <c r="I37" s="169"/>
      <c r="J37" s="169"/>
      <c r="K37" s="167"/>
      <c r="L37" s="169"/>
      <c r="M37" s="169"/>
      <c r="N37" s="167"/>
      <c r="O37" s="169"/>
      <c r="P37" s="169"/>
      <c r="Q37" s="167"/>
      <c r="R37" s="169"/>
      <c r="S37" s="170"/>
      <c r="T37" s="167"/>
      <c r="U37" s="171"/>
      <c r="V37" s="172"/>
      <c r="W37" s="172"/>
      <c r="X37" s="167"/>
      <c r="Y37" s="167"/>
    </row>
    <row r="38" spans="1:25" x14ac:dyDescent="0.2">
      <c r="A38" s="166" t="s">
        <v>155</v>
      </c>
      <c r="B38" s="167"/>
      <c r="C38" s="168"/>
      <c r="D38" s="168"/>
      <c r="E38" s="168"/>
      <c r="F38" s="169"/>
      <c r="G38" s="169"/>
      <c r="H38" s="167"/>
      <c r="I38" s="169"/>
      <c r="J38" s="169"/>
      <c r="K38" s="167"/>
      <c r="L38" s="169"/>
      <c r="M38" s="169"/>
      <c r="N38" s="167"/>
      <c r="O38" s="169"/>
      <c r="P38" s="169"/>
      <c r="Q38" s="167"/>
      <c r="R38" s="169"/>
      <c r="S38" s="170"/>
      <c r="T38" s="167"/>
      <c r="U38" s="171"/>
      <c r="V38" s="172"/>
      <c r="W38" s="172"/>
      <c r="X38" s="167"/>
      <c r="Y38" s="167"/>
    </row>
  </sheetData>
  <sheetProtection algorithmName="SHA-512" hashValue="EiBY8vhBFslOI5v01LYLTJgNPPju+4vtoa51W3lE+d8Yl9iUrVYzBKs6aUC73I7zzXKrJa9baz08yE+ZloHa+A==" saltValue="S/DWAYt0UkGbUoDZARoOKg==" spinCount="100000" sheet="1" formatCells="0" formatColumns="0" formatRows="0" insertHyperlinks="0" autoFilter="0"/>
  <autoFilter ref="B6:D38" xr:uid="{00000000-0009-0000-0000-000003000000}"/>
  <phoneticPr fontId="0" type="noConversion"/>
  <conditionalFormatting sqref="A7:B36 R7:X36">
    <cfRule type="expression" dxfId="6" priority="3" stopIfTrue="1">
      <formula>WEEKDAY($B7)=7</formula>
    </cfRule>
    <cfRule type="expression" dxfId="5" priority="4" stopIfTrue="1">
      <formula>WEEKDAY($B7)=1</formula>
    </cfRule>
  </conditionalFormatting>
  <conditionalFormatting sqref="C7:Q36 D37:Q38">
    <cfRule type="expression" dxfId="4" priority="1" stopIfTrue="1">
      <formula>WEEKDAY($B7)=7</formula>
    </cfRule>
    <cfRule type="expression" dxfId="3" priority="2" stopIfTrue="1">
      <formula>WEEKDAY($B7)=1</formula>
    </cfRule>
  </conditionalFormatting>
  <hyperlinks>
    <hyperlink ref="D2" location="Dokumentation!A1" display="Dokumentation!A1" xr:uid="{00000000-0004-0000-0300-000000000000}"/>
    <hyperlink ref="D3" location="Angaben!A1" display="Angaben!A1" xr:uid="{00000000-0004-0000-0300-000001000000}"/>
    <hyperlink ref="D4" location="Notizen!A1" display="Notizen!A1" xr:uid="{00000000-0004-0000-0300-000002000000}"/>
  </hyperlinks>
  <printOptions horizontalCentered="1" gridLines="1"/>
  <pageMargins left="0.59055118110236227" right="0.59055118110236227" top="0.78740157480314965" bottom="0.51181102362204722" header="0.43307086614173229" footer="0.39370078740157483"/>
  <pageSetup paperSize="9" scale="85" orientation="landscape" horizontalDpi="300" verticalDpi="300" r:id="rId1"/>
  <headerFooter alignWithMargins="0">
    <oddHeader>&amp;C&amp;"Calibri,Standard"Seite &amp;P/&amp;N vom &amp;D</oddHeader>
    <oddFooter>&amp;L&amp;"Calibri,Standard"&amp;F aus XZ200 "Professionelle Zeiterfassung in einfachen Tabellen"&amp;R&amp;"Calibri,Standard"© Auvista Verlag München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1"/>
  <sheetViews>
    <sheetView showRowColHeaders="0" topLeftCell="A1048576" zoomScale="90" workbookViewId="0">
      <selection sqref="A1:IV65536"/>
    </sheetView>
  </sheetViews>
  <sheetFormatPr baseColWidth="10" defaultColWidth="0.1640625" defaultRowHeight="0.2" customHeight="1" x14ac:dyDescent="0.2"/>
  <cols>
    <col min="1" max="1" width="0.1640625" style="19" customWidth="1"/>
    <col min="2" max="17" width="0.1640625" style="20" customWidth="1"/>
    <col min="18" max="16384" width="0.1640625" style="19"/>
  </cols>
  <sheetData>
    <row r="1" spans="1:17" s="3" customFormat="1" ht="0.2" customHeight="1" x14ac:dyDescent="0.2">
      <c r="A1" s="4" t="s">
        <v>98</v>
      </c>
      <c r="B1" s="1" t="s">
        <v>124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3" customFormat="1" ht="0.2" customHeight="1" x14ac:dyDescent="0.2">
      <c r="A2" s="4"/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s="3" customFormat="1" ht="0.2" customHeight="1" x14ac:dyDescent="0.2">
      <c r="A3" s="4"/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s="3" customFormat="1" ht="0.2" customHeight="1" thickBot="1" x14ac:dyDescent="0.25">
      <c r="A4" s="6"/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12" customFormat="1" ht="0.2" customHeight="1" x14ac:dyDescent="0.2">
      <c r="A5" s="9"/>
      <c r="B5" s="10"/>
      <c r="C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s="12" customFormat="1" ht="0.2" customHeight="1" x14ac:dyDescent="0.2">
      <c r="A6" s="9"/>
      <c r="B6" s="10" t="s">
        <v>99</v>
      </c>
      <c r="C6" s="10"/>
      <c r="D6" s="13">
        <v>1</v>
      </c>
      <c r="E6" s="10"/>
      <c r="F6" s="10"/>
      <c r="G6" s="10"/>
      <c r="H6" s="14"/>
      <c r="I6" s="10"/>
      <c r="J6" s="10"/>
      <c r="K6" s="10"/>
      <c r="L6" s="10"/>
      <c r="M6" s="10"/>
      <c r="N6" s="10"/>
      <c r="O6" s="10"/>
      <c r="P6" s="10"/>
      <c r="Q6" s="10"/>
    </row>
    <row r="7" spans="1:17" ht="0.2" customHeight="1" x14ac:dyDescent="0.2">
      <c r="A7" s="15"/>
      <c r="B7" s="16" t="str">
        <f>IF(Zeiterfassung!B7="","",Zeiterfassung!B7)</f>
        <v/>
      </c>
      <c r="C7" s="17">
        <f>D7+H7+L7+P7</f>
        <v>0</v>
      </c>
      <c r="D7" s="17" t="str">
        <f>IF(Zeiterfassung!F7="","0",IF((Zeiterfassung!G7&lt;Zeiterfassung!F7),(E7+Zeiterfassung!G7),(Zeiterfassung!G7-Zeiterfassung!F7)))</f>
        <v>0</v>
      </c>
      <c r="E7" s="18" t="str">
        <f>IF(Zeiterfassung!G7="","0",IF(Zeiterfassung!F7="","0",$D$6-Zeiterfassung!F7))</f>
        <v>0</v>
      </c>
      <c r="F7" s="18"/>
      <c r="G7" s="18"/>
      <c r="H7" s="17" t="str">
        <f>IF(Zeiterfassung!I7="","0",IF((Zeiterfassung!J7&lt;Zeiterfassung!I7),(I7+Zeiterfassung!J7),(Zeiterfassung!J7-Zeiterfassung!I7)))</f>
        <v>0</v>
      </c>
      <c r="I7" s="18" t="str">
        <f>IF(Zeiterfassung!J7="","0",IF(Zeiterfassung!I7="","0",$D$6-Zeiterfassung!I7))</f>
        <v>0</v>
      </c>
      <c r="J7" s="18"/>
      <c r="K7" s="18"/>
      <c r="L7" s="17" t="str">
        <f>IF(Zeiterfassung!L7="","0",IF((Zeiterfassung!M7&lt;Zeiterfassung!L7),(M7+Zeiterfassung!M7),(Zeiterfassung!M7-Zeiterfassung!L7)))</f>
        <v>0</v>
      </c>
      <c r="M7" s="18" t="str">
        <f>IF(Zeiterfassung!M7="","0",IF(Zeiterfassung!L7="","0",$D$6-Zeiterfassung!L7))</f>
        <v>0</v>
      </c>
      <c r="N7" s="18"/>
      <c r="O7" s="18"/>
      <c r="P7" s="17" t="str">
        <f>IF(Zeiterfassung!O7="","0",IF((Zeiterfassung!P7&lt;Zeiterfassung!O7),(Q7+Zeiterfassung!P7),(Zeiterfassung!P7-Zeiterfassung!O7)))</f>
        <v>0</v>
      </c>
      <c r="Q7" s="18" t="str">
        <f>IF(Zeiterfassung!P7="","0",IF(Zeiterfassung!O7="","0",$D$6-Zeiterfassung!O7))</f>
        <v>0</v>
      </c>
    </row>
    <row r="8" spans="1:17" ht="0.2" customHeight="1" x14ac:dyDescent="0.2">
      <c r="A8" s="15"/>
      <c r="B8" s="16" t="str">
        <f>IF(Zeiterfassung!B8="","",Zeiterfassung!B8)</f>
        <v/>
      </c>
      <c r="C8" s="17">
        <f>D8+H8+L8+P8</f>
        <v>0</v>
      </c>
      <c r="D8" s="17" t="str">
        <f>IF(Zeiterfassung!F8="","0",IF((Zeiterfassung!G8&lt;Zeiterfassung!F8),(E8+Zeiterfassung!G8),(Zeiterfassung!G8-Zeiterfassung!F8)))</f>
        <v>0</v>
      </c>
      <c r="E8" s="18" t="str">
        <f>IF(Zeiterfassung!G8="","0",IF(Zeiterfassung!F8="","0",$D$6-Zeiterfassung!F8))</f>
        <v>0</v>
      </c>
      <c r="F8" s="18"/>
      <c r="G8" s="18"/>
      <c r="H8" s="17" t="str">
        <f>IF(Zeiterfassung!I8="","0",IF((Zeiterfassung!J8&lt;Zeiterfassung!I8),(I8+Zeiterfassung!J8),(Zeiterfassung!J8-Zeiterfassung!I8)))</f>
        <v>0</v>
      </c>
      <c r="I8" s="18" t="str">
        <f>IF(Zeiterfassung!J8="","0",IF(Zeiterfassung!I8="","0",$D$6-Zeiterfassung!I8))</f>
        <v>0</v>
      </c>
      <c r="J8" s="18"/>
      <c r="K8" s="18"/>
      <c r="L8" s="17" t="str">
        <f>IF(Zeiterfassung!L8="","0",IF((Zeiterfassung!M8&lt;Zeiterfassung!L8),(M8+Zeiterfassung!M8),(Zeiterfassung!M8-Zeiterfassung!L8)))</f>
        <v>0</v>
      </c>
      <c r="M8" s="18" t="str">
        <f>IF(Zeiterfassung!M8="","0",IF(Zeiterfassung!L8="","0",$D$6-Zeiterfassung!L8))</f>
        <v>0</v>
      </c>
      <c r="N8" s="18"/>
      <c r="O8" s="18"/>
      <c r="P8" s="17" t="str">
        <f>IF(Zeiterfassung!O8="","0",IF((Zeiterfassung!P8&lt;Zeiterfassung!O8),(Q8+Zeiterfassung!P8),(Zeiterfassung!P8-Zeiterfassung!O8)))</f>
        <v>0</v>
      </c>
      <c r="Q8" s="18" t="str">
        <f>IF(Zeiterfassung!P8="","0",IF(Zeiterfassung!O8="","0",$D$6-Zeiterfassung!O8))</f>
        <v>0</v>
      </c>
    </row>
    <row r="9" spans="1:17" ht="0.2" customHeight="1" x14ac:dyDescent="0.2">
      <c r="A9" s="15"/>
      <c r="B9" s="16">
        <f>IF(Zeiterfassung!B9="","",Zeiterfassung!B9)</f>
        <v>45906</v>
      </c>
      <c r="C9" s="17">
        <f t="shared" ref="C9:C41" si="0">D9+H9+L9+P9</f>
        <v>0.35208333333333336</v>
      </c>
      <c r="D9" s="17">
        <f>IF(Zeiterfassung!F9="","0",IF((Zeiterfassung!G9&lt;Zeiterfassung!F9),(E9+Zeiterfassung!G9),(Zeiterfassung!G9-Zeiterfassung!F9)))</f>
        <v>0.20833333333333331</v>
      </c>
      <c r="E9" s="18">
        <f>IF(Zeiterfassung!G9="","0",IF(Zeiterfassung!F9="","0",$D$6-Zeiterfassung!F9))</f>
        <v>0.70833333333333326</v>
      </c>
      <c r="F9" s="18"/>
      <c r="G9" s="18"/>
      <c r="H9" s="17">
        <f>IF(Zeiterfassung!I9="","0",IF((Zeiterfassung!J9&lt;Zeiterfassung!I9),(I9+Zeiterfassung!J9),(Zeiterfassung!J9-Zeiterfassung!I9)))</f>
        <v>0.14375000000000004</v>
      </c>
      <c r="I9" s="18">
        <f>IF(Zeiterfassung!J9="","0",IF(Zeiterfassung!I9="","0",$D$6-Zeiterfassung!I9))</f>
        <v>0.45833333333333337</v>
      </c>
      <c r="J9" s="18"/>
      <c r="K9" s="18"/>
      <c r="L9" s="17" t="str">
        <f>IF(Zeiterfassung!L9="","0",IF((Zeiterfassung!M9&lt;Zeiterfassung!L9),(M9+Zeiterfassung!M9),(Zeiterfassung!M9-Zeiterfassung!L9)))</f>
        <v>0</v>
      </c>
      <c r="M9" s="18" t="str">
        <f>IF(Zeiterfassung!M9="","0",IF(Zeiterfassung!L9="","0",$D$6-Zeiterfassung!L9))</f>
        <v>0</v>
      </c>
      <c r="N9" s="18"/>
      <c r="O9" s="18"/>
      <c r="P9" s="17" t="str">
        <f>IF(Zeiterfassung!O9="","0",IF((Zeiterfassung!P9&lt;Zeiterfassung!O9),(Q9+Zeiterfassung!P9),(Zeiterfassung!P9-Zeiterfassung!O9)))</f>
        <v>0</v>
      </c>
      <c r="Q9" s="18" t="str">
        <f>IF(Zeiterfassung!P9="","0",IF(Zeiterfassung!O9="","0",$D$6-Zeiterfassung!O9))</f>
        <v>0</v>
      </c>
    </row>
    <row r="10" spans="1:17" ht="0.2" customHeight="1" x14ac:dyDescent="0.2">
      <c r="A10" s="15"/>
      <c r="B10" s="16" t="str">
        <f>IF(Zeiterfassung!B10="","",Zeiterfassung!B10)</f>
        <v/>
      </c>
      <c r="C10" s="17">
        <f t="shared" si="0"/>
        <v>0</v>
      </c>
      <c r="D10" s="17" t="str">
        <f>IF(Zeiterfassung!F10="","0",IF((Zeiterfassung!G10&lt;Zeiterfassung!F10),(E10+Zeiterfassung!G10),(Zeiterfassung!G10-Zeiterfassung!F10)))</f>
        <v>0</v>
      </c>
      <c r="E10" s="18" t="str">
        <f>IF(Zeiterfassung!G10="","0",IF(Zeiterfassung!F10="","0",$D$6-Zeiterfassung!F10))</f>
        <v>0</v>
      </c>
      <c r="F10" s="18"/>
      <c r="G10" s="18"/>
      <c r="H10" s="17" t="str">
        <f>IF(Zeiterfassung!I10="","0",IF((Zeiterfassung!J10&lt;Zeiterfassung!I10),(I10+Zeiterfassung!J10),(Zeiterfassung!J10-Zeiterfassung!I10)))</f>
        <v>0</v>
      </c>
      <c r="I10" s="18" t="str">
        <f>IF(Zeiterfassung!J10="","0",IF(Zeiterfassung!I10="","0",$D$6-Zeiterfassung!I10))</f>
        <v>0</v>
      </c>
      <c r="J10" s="18"/>
      <c r="K10" s="18"/>
      <c r="L10" s="17" t="str">
        <f>IF(Zeiterfassung!L10="","0",IF((Zeiterfassung!M10&lt;Zeiterfassung!L10),(M10+Zeiterfassung!M10),(Zeiterfassung!M10-Zeiterfassung!L10)))</f>
        <v>0</v>
      </c>
      <c r="M10" s="18" t="str">
        <f>IF(Zeiterfassung!M10="","0",IF(Zeiterfassung!L10="","0",$D$6-Zeiterfassung!L10))</f>
        <v>0</v>
      </c>
      <c r="N10" s="18"/>
      <c r="O10" s="18"/>
      <c r="P10" s="17" t="str">
        <f>IF(Zeiterfassung!O10="","0",IF((Zeiterfassung!P10&lt;Zeiterfassung!O10),(Q10+Zeiterfassung!P10),(Zeiterfassung!P10-Zeiterfassung!O10)))</f>
        <v>0</v>
      </c>
      <c r="Q10" s="18" t="str">
        <f>IF(Zeiterfassung!P10="","0",IF(Zeiterfassung!O10="","0",$D$6-Zeiterfassung!O10))</f>
        <v>0</v>
      </c>
    </row>
    <row r="11" spans="1:17" ht="0.2" customHeight="1" x14ac:dyDescent="0.2">
      <c r="A11" s="15"/>
      <c r="B11" s="16" t="str">
        <f>IF(Zeiterfassung!B11="","",Zeiterfassung!B11)</f>
        <v/>
      </c>
      <c r="C11" s="17">
        <f t="shared" si="0"/>
        <v>0</v>
      </c>
      <c r="D11" s="17" t="str">
        <f>IF(Zeiterfassung!F11="","0",IF((Zeiterfassung!G11&lt;Zeiterfassung!F11),(E11+Zeiterfassung!G11),(Zeiterfassung!G11-Zeiterfassung!F11)))</f>
        <v>0</v>
      </c>
      <c r="E11" s="18" t="str">
        <f>IF(Zeiterfassung!G11="","0",IF(Zeiterfassung!F11="","0",$D$6-Zeiterfassung!F11))</f>
        <v>0</v>
      </c>
      <c r="F11" s="18"/>
      <c r="G11" s="18"/>
      <c r="H11" s="17" t="str">
        <f>IF(Zeiterfassung!I11="","0",IF((Zeiterfassung!J11&lt;Zeiterfassung!I11),(I11+Zeiterfassung!J11),(Zeiterfassung!J11-Zeiterfassung!I11)))</f>
        <v>0</v>
      </c>
      <c r="I11" s="18" t="str">
        <f>IF(Zeiterfassung!J11="","0",IF(Zeiterfassung!I11="","0",$D$6-Zeiterfassung!I11))</f>
        <v>0</v>
      </c>
      <c r="J11" s="18"/>
      <c r="K11" s="18"/>
      <c r="L11" s="17" t="str">
        <f>IF(Zeiterfassung!L11="","0",IF((Zeiterfassung!M11&lt;Zeiterfassung!L11),(M11+Zeiterfassung!M11),(Zeiterfassung!M11-Zeiterfassung!L11)))</f>
        <v>0</v>
      </c>
      <c r="M11" s="18" t="str">
        <f>IF(Zeiterfassung!M11="","0",IF(Zeiterfassung!L11="","0",$D$6-Zeiterfassung!L11))</f>
        <v>0</v>
      </c>
      <c r="N11" s="18"/>
      <c r="O11" s="18"/>
      <c r="P11" s="17" t="str">
        <f>IF(Zeiterfassung!O11="","0",IF((Zeiterfassung!P11&lt;Zeiterfassung!O11),(Q11+Zeiterfassung!P11),(Zeiterfassung!P11-Zeiterfassung!O11)))</f>
        <v>0</v>
      </c>
      <c r="Q11" s="18" t="str">
        <f>IF(Zeiterfassung!P11="","0",IF(Zeiterfassung!O11="","0",$D$6-Zeiterfassung!O11))</f>
        <v>0</v>
      </c>
    </row>
    <row r="12" spans="1:17" ht="0.2" customHeight="1" x14ac:dyDescent="0.2">
      <c r="A12" s="15"/>
      <c r="B12" s="16" t="str">
        <f>IF(Zeiterfassung!B12="","",Zeiterfassung!B12)</f>
        <v/>
      </c>
      <c r="C12" s="17">
        <f t="shared" si="0"/>
        <v>0</v>
      </c>
      <c r="D12" s="17" t="str">
        <f>IF(Zeiterfassung!F12="","0",IF((Zeiterfassung!G12&lt;Zeiterfassung!F12),(E12+Zeiterfassung!G12),(Zeiterfassung!G12-Zeiterfassung!F12)))</f>
        <v>0</v>
      </c>
      <c r="E12" s="18" t="str">
        <f>IF(Zeiterfassung!G12="","0",IF(Zeiterfassung!F12="","0",$D$6-Zeiterfassung!F12))</f>
        <v>0</v>
      </c>
      <c r="F12" s="18"/>
      <c r="G12" s="18"/>
      <c r="H12" s="17" t="str">
        <f>IF(Zeiterfassung!I12="","0",IF((Zeiterfassung!J12&lt;Zeiterfassung!I12),(I12+Zeiterfassung!J12),(Zeiterfassung!J12-Zeiterfassung!I12)))</f>
        <v>0</v>
      </c>
      <c r="I12" s="18" t="str">
        <f>IF(Zeiterfassung!J12="","0",IF(Zeiterfassung!I12="","0",$D$6-Zeiterfassung!I12))</f>
        <v>0</v>
      </c>
      <c r="J12" s="18"/>
      <c r="K12" s="18"/>
      <c r="L12" s="17" t="str">
        <f>IF(Zeiterfassung!L12="","0",IF((Zeiterfassung!M12&lt;Zeiterfassung!L12),(M12+Zeiterfassung!M12),(Zeiterfassung!M12-Zeiterfassung!L12)))</f>
        <v>0</v>
      </c>
      <c r="M12" s="18" t="str">
        <f>IF(Zeiterfassung!M12="","0",IF(Zeiterfassung!L12="","0",$D$6-Zeiterfassung!L12))</f>
        <v>0</v>
      </c>
      <c r="N12" s="18"/>
      <c r="O12" s="18"/>
      <c r="P12" s="17" t="str">
        <f>IF(Zeiterfassung!O12="","0",IF((Zeiterfassung!P12&lt;Zeiterfassung!O12),(Q12+Zeiterfassung!P12),(Zeiterfassung!P12-Zeiterfassung!O12)))</f>
        <v>0</v>
      </c>
      <c r="Q12" s="18" t="str">
        <f>IF(Zeiterfassung!P12="","0",IF(Zeiterfassung!O12="","0",$D$6-Zeiterfassung!O12))</f>
        <v>0</v>
      </c>
    </row>
    <row r="13" spans="1:17" ht="0.2" customHeight="1" x14ac:dyDescent="0.2">
      <c r="A13" s="15"/>
      <c r="B13" s="16" t="str">
        <f>IF(Zeiterfassung!B13="","",Zeiterfassung!B13)</f>
        <v/>
      </c>
      <c r="C13" s="17">
        <f t="shared" si="0"/>
        <v>0</v>
      </c>
      <c r="D13" s="17" t="str">
        <f>IF(Zeiterfassung!F13="","0",IF((Zeiterfassung!G13&lt;Zeiterfassung!F13),(E13+Zeiterfassung!G13),(Zeiterfassung!G13-Zeiterfassung!F13)))</f>
        <v>0</v>
      </c>
      <c r="E13" s="18" t="str">
        <f>IF(Zeiterfassung!G13="","0",IF(Zeiterfassung!F13="","0",$D$6-Zeiterfassung!F13))</f>
        <v>0</v>
      </c>
      <c r="F13" s="18"/>
      <c r="G13" s="18"/>
      <c r="H13" s="17" t="str">
        <f>IF(Zeiterfassung!I13="","0",IF((Zeiterfassung!J13&lt;Zeiterfassung!I13),(I13+Zeiterfassung!J13),(Zeiterfassung!J13-Zeiterfassung!I13)))</f>
        <v>0</v>
      </c>
      <c r="I13" s="18" t="str">
        <f>IF(Zeiterfassung!J13="","0",IF(Zeiterfassung!I13="","0",$D$6-Zeiterfassung!I13))</f>
        <v>0</v>
      </c>
      <c r="J13" s="18"/>
      <c r="K13" s="18"/>
      <c r="L13" s="17" t="str">
        <f>IF(Zeiterfassung!L13="","0",IF((Zeiterfassung!M13&lt;Zeiterfassung!L13),(M13+Zeiterfassung!M13),(Zeiterfassung!M13-Zeiterfassung!L13)))</f>
        <v>0</v>
      </c>
      <c r="M13" s="18" t="str">
        <f>IF(Zeiterfassung!M13="","0",IF(Zeiterfassung!L13="","0",$D$6-Zeiterfassung!L13))</f>
        <v>0</v>
      </c>
      <c r="N13" s="18"/>
      <c r="O13" s="18"/>
      <c r="P13" s="17" t="str">
        <f>IF(Zeiterfassung!O13="","0",IF((Zeiterfassung!P13&lt;Zeiterfassung!O13),(Q13+Zeiterfassung!P13),(Zeiterfassung!P13-Zeiterfassung!O13)))</f>
        <v>0</v>
      </c>
      <c r="Q13" s="18" t="str">
        <f>IF(Zeiterfassung!P13="","0",IF(Zeiterfassung!O13="","0",$D$6-Zeiterfassung!O13))</f>
        <v>0</v>
      </c>
    </row>
    <row r="14" spans="1:17" ht="0.2" customHeight="1" x14ac:dyDescent="0.2">
      <c r="A14" s="15"/>
      <c r="B14" s="16" t="str">
        <f>IF(Zeiterfassung!B14="","",Zeiterfassung!B14)</f>
        <v/>
      </c>
      <c r="C14" s="17">
        <f t="shared" si="0"/>
        <v>0</v>
      </c>
      <c r="D14" s="17" t="str">
        <f>IF(Zeiterfassung!F14="","0",IF((Zeiterfassung!G14&lt;Zeiterfassung!F14),(E14+Zeiterfassung!G14),(Zeiterfassung!G14-Zeiterfassung!F14)))</f>
        <v>0</v>
      </c>
      <c r="E14" s="18" t="str">
        <f>IF(Zeiterfassung!G14="","0",IF(Zeiterfassung!F14="","0",$D$6-Zeiterfassung!F14))</f>
        <v>0</v>
      </c>
      <c r="F14" s="18"/>
      <c r="G14" s="18"/>
      <c r="H14" s="17" t="str">
        <f>IF(Zeiterfassung!I14="","0",IF((Zeiterfassung!J14&lt;Zeiterfassung!I14),(I14+Zeiterfassung!J14),(Zeiterfassung!J14-Zeiterfassung!I14)))</f>
        <v>0</v>
      </c>
      <c r="I14" s="18" t="str">
        <f>IF(Zeiterfassung!J14="","0",IF(Zeiterfassung!I14="","0",$D$6-Zeiterfassung!I14))</f>
        <v>0</v>
      </c>
      <c r="J14" s="18"/>
      <c r="K14" s="18"/>
      <c r="L14" s="17" t="str">
        <f>IF(Zeiterfassung!L14="","0",IF((Zeiterfassung!M14&lt;Zeiterfassung!L14),(M14+Zeiterfassung!M14),(Zeiterfassung!M14-Zeiterfassung!L14)))</f>
        <v>0</v>
      </c>
      <c r="M14" s="18" t="str">
        <f>IF(Zeiterfassung!M14="","0",IF(Zeiterfassung!L14="","0",$D$6-Zeiterfassung!L14))</f>
        <v>0</v>
      </c>
      <c r="N14" s="18"/>
      <c r="O14" s="18"/>
      <c r="P14" s="17" t="str">
        <f>IF(Zeiterfassung!O14="","0",IF((Zeiterfassung!P14&lt;Zeiterfassung!O14),(Q14+Zeiterfassung!P14),(Zeiterfassung!P14-Zeiterfassung!O14)))</f>
        <v>0</v>
      </c>
      <c r="Q14" s="18" t="str">
        <f>IF(Zeiterfassung!P14="","0",IF(Zeiterfassung!O14="","0",$D$6-Zeiterfassung!O14))</f>
        <v>0</v>
      </c>
    </row>
    <row r="15" spans="1:17" ht="0.2" customHeight="1" x14ac:dyDescent="0.2">
      <c r="A15" s="15"/>
      <c r="B15" s="16" t="str">
        <f>IF(Zeiterfassung!B15="","",Zeiterfassung!B15)</f>
        <v/>
      </c>
      <c r="C15" s="17">
        <f t="shared" si="0"/>
        <v>0</v>
      </c>
      <c r="D15" s="17" t="str">
        <f>IF(Zeiterfassung!F15="","0",IF((Zeiterfassung!G15&lt;Zeiterfassung!F15),(E15+Zeiterfassung!G15),(Zeiterfassung!G15-Zeiterfassung!F15)))</f>
        <v>0</v>
      </c>
      <c r="E15" s="18" t="str">
        <f>IF(Zeiterfassung!G15="","0",IF(Zeiterfassung!F15="","0",$D$6-Zeiterfassung!F15))</f>
        <v>0</v>
      </c>
      <c r="F15" s="18"/>
      <c r="G15" s="18"/>
      <c r="H15" s="17" t="str">
        <f>IF(Zeiterfassung!I15="","0",IF((Zeiterfassung!J15&lt;Zeiterfassung!I15),(I15+Zeiterfassung!J15),(Zeiterfassung!J15-Zeiterfassung!I15)))</f>
        <v>0</v>
      </c>
      <c r="I15" s="18" t="str">
        <f>IF(Zeiterfassung!J15="","0",IF(Zeiterfassung!I15="","0",$D$6-Zeiterfassung!I15))</f>
        <v>0</v>
      </c>
      <c r="J15" s="18"/>
      <c r="K15" s="18"/>
      <c r="L15" s="17" t="str">
        <f>IF(Zeiterfassung!L15="","0",IF((Zeiterfassung!M15&lt;Zeiterfassung!L15),(M15+Zeiterfassung!M15),(Zeiterfassung!M15-Zeiterfassung!L15)))</f>
        <v>0</v>
      </c>
      <c r="M15" s="18" t="str">
        <f>IF(Zeiterfassung!M15="","0",IF(Zeiterfassung!L15="","0",$D$6-Zeiterfassung!L15))</f>
        <v>0</v>
      </c>
      <c r="N15" s="18"/>
      <c r="O15" s="18"/>
      <c r="P15" s="17" t="str">
        <f>IF(Zeiterfassung!O15="","0",IF((Zeiterfassung!P15&lt;Zeiterfassung!O15),(Q15+Zeiterfassung!P15),(Zeiterfassung!P15-Zeiterfassung!O15)))</f>
        <v>0</v>
      </c>
      <c r="Q15" s="18" t="str">
        <f>IF(Zeiterfassung!P15="","0",IF(Zeiterfassung!O15="","0",$D$6-Zeiterfassung!O15))</f>
        <v>0</v>
      </c>
    </row>
    <row r="16" spans="1:17" ht="0.2" customHeight="1" x14ac:dyDescent="0.2">
      <c r="A16" s="15"/>
      <c r="B16" s="16" t="str">
        <f>IF(Zeiterfassung!B16="","",Zeiterfassung!B16)</f>
        <v/>
      </c>
      <c r="C16" s="17">
        <f t="shared" si="0"/>
        <v>0</v>
      </c>
      <c r="D16" s="17" t="str">
        <f>IF(Zeiterfassung!F16="","0",IF((Zeiterfassung!G16&lt;Zeiterfassung!F16),(E16+Zeiterfassung!G16),(Zeiterfassung!G16-Zeiterfassung!F16)))</f>
        <v>0</v>
      </c>
      <c r="E16" s="18" t="str">
        <f>IF(Zeiterfassung!G16="","0",IF(Zeiterfassung!F16="","0",$D$6-Zeiterfassung!F16))</f>
        <v>0</v>
      </c>
      <c r="F16" s="18"/>
      <c r="G16" s="18"/>
      <c r="H16" s="17" t="str">
        <f>IF(Zeiterfassung!I16="","0",IF((Zeiterfassung!J16&lt;Zeiterfassung!I16),(I16+Zeiterfassung!J16),(Zeiterfassung!J16-Zeiterfassung!I16)))</f>
        <v>0</v>
      </c>
      <c r="I16" s="18" t="str">
        <f>IF(Zeiterfassung!J16="","0",IF(Zeiterfassung!I16="","0",$D$6-Zeiterfassung!I16))</f>
        <v>0</v>
      </c>
      <c r="J16" s="18"/>
      <c r="K16" s="18"/>
      <c r="L16" s="17" t="str">
        <f>IF(Zeiterfassung!L16="","0",IF((Zeiterfassung!M16&lt;Zeiterfassung!L16),(M16+Zeiterfassung!M16),(Zeiterfassung!M16-Zeiterfassung!L16)))</f>
        <v>0</v>
      </c>
      <c r="M16" s="18" t="str">
        <f>IF(Zeiterfassung!M16="","0",IF(Zeiterfassung!L16="","0",$D$6-Zeiterfassung!L16))</f>
        <v>0</v>
      </c>
      <c r="N16" s="18"/>
      <c r="O16" s="18"/>
      <c r="P16" s="17" t="str">
        <f>IF(Zeiterfassung!O16="","0",IF((Zeiterfassung!P16&lt;Zeiterfassung!O16),(Q16+Zeiterfassung!P16),(Zeiterfassung!P16-Zeiterfassung!O16)))</f>
        <v>0</v>
      </c>
      <c r="Q16" s="18" t="str">
        <f>IF(Zeiterfassung!P16="","0",IF(Zeiterfassung!O16="","0",$D$6-Zeiterfassung!O16))</f>
        <v>0</v>
      </c>
    </row>
    <row r="17" spans="1:17" ht="0.2" customHeight="1" x14ac:dyDescent="0.2">
      <c r="A17" s="15"/>
      <c r="B17" s="16" t="str">
        <f>IF(Zeiterfassung!B17="","",Zeiterfassung!B17)</f>
        <v/>
      </c>
      <c r="C17" s="17">
        <f t="shared" si="0"/>
        <v>0</v>
      </c>
      <c r="D17" s="17" t="str">
        <f>IF(Zeiterfassung!F17="","0",IF((Zeiterfassung!G17&lt;Zeiterfassung!F17),(E17+Zeiterfassung!G17),(Zeiterfassung!G17-Zeiterfassung!F17)))</f>
        <v>0</v>
      </c>
      <c r="E17" s="18" t="str">
        <f>IF(Zeiterfassung!G17="","0",IF(Zeiterfassung!F17="","0",$D$6-Zeiterfassung!F17))</f>
        <v>0</v>
      </c>
      <c r="F17" s="18"/>
      <c r="G17" s="18"/>
      <c r="H17" s="17" t="str">
        <f>IF(Zeiterfassung!I17="","0",IF((Zeiterfassung!J17&lt;Zeiterfassung!I17),(I17+Zeiterfassung!J17),(Zeiterfassung!J17-Zeiterfassung!I17)))</f>
        <v>0</v>
      </c>
      <c r="I17" s="18" t="str">
        <f>IF(Zeiterfassung!J17="","0",IF(Zeiterfassung!I17="","0",$D$6-Zeiterfassung!I17))</f>
        <v>0</v>
      </c>
      <c r="J17" s="18"/>
      <c r="K17" s="18"/>
      <c r="L17" s="17" t="str">
        <f>IF(Zeiterfassung!L17="","0",IF((Zeiterfassung!M17&lt;Zeiterfassung!L17),(M17+Zeiterfassung!M17),(Zeiterfassung!M17-Zeiterfassung!L17)))</f>
        <v>0</v>
      </c>
      <c r="M17" s="18" t="str">
        <f>IF(Zeiterfassung!M17="","0",IF(Zeiterfassung!L17="","0",$D$6-Zeiterfassung!L17))</f>
        <v>0</v>
      </c>
      <c r="N17" s="18"/>
      <c r="O17" s="18"/>
      <c r="P17" s="17" t="str">
        <f>IF(Zeiterfassung!O17="","0",IF((Zeiterfassung!P17&lt;Zeiterfassung!O17),(Q17+Zeiterfassung!P17),(Zeiterfassung!P17-Zeiterfassung!O17)))</f>
        <v>0</v>
      </c>
      <c r="Q17" s="18" t="str">
        <f>IF(Zeiterfassung!P17="","0",IF(Zeiterfassung!O17="","0",$D$6-Zeiterfassung!O17))</f>
        <v>0</v>
      </c>
    </row>
    <row r="18" spans="1:17" ht="0.2" customHeight="1" x14ac:dyDescent="0.2">
      <c r="A18" s="15"/>
      <c r="B18" s="16" t="str">
        <f>IF(Zeiterfassung!B18="","",Zeiterfassung!B18)</f>
        <v/>
      </c>
      <c r="C18" s="17">
        <f t="shared" si="0"/>
        <v>0</v>
      </c>
      <c r="D18" s="17" t="str">
        <f>IF(Zeiterfassung!F18="","0",IF((Zeiterfassung!G18&lt;Zeiterfassung!F18),(E18+Zeiterfassung!G18),(Zeiterfassung!G18-Zeiterfassung!F18)))</f>
        <v>0</v>
      </c>
      <c r="E18" s="18" t="str">
        <f>IF(Zeiterfassung!G18="","0",IF(Zeiterfassung!F18="","0",$D$6-Zeiterfassung!F18))</f>
        <v>0</v>
      </c>
      <c r="F18" s="18"/>
      <c r="G18" s="18"/>
      <c r="H18" s="17" t="str">
        <f>IF(Zeiterfassung!I18="","0",IF((Zeiterfassung!J18&lt;Zeiterfassung!I18),(I18+Zeiterfassung!J18),(Zeiterfassung!J18-Zeiterfassung!I18)))</f>
        <v>0</v>
      </c>
      <c r="I18" s="18" t="str">
        <f>IF(Zeiterfassung!J18="","0",IF(Zeiterfassung!I18="","0",$D$6-Zeiterfassung!I18))</f>
        <v>0</v>
      </c>
      <c r="J18" s="18"/>
      <c r="K18" s="18"/>
      <c r="L18" s="17" t="str">
        <f>IF(Zeiterfassung!L18="","0",IF((Zeiterfassung!M18&lt;Zeiterfassung!L18),(M18+Zeiterfassung!M18),(Zeiterfassung!M18-Zeiterfassung!L18)))</f>
        <v>0</v>
      </c>
      <c r="M18" s="18" t="str">
        <f>IF(Zeiterfassung!M18="","0",IF(Zeiterfassung!L18="","0",$D$6-Zeiterfassung!L18))</f>
        <v>0</v>
      </c>
      <c r="N18" s="18"/>
      <c r="O18" s="18"/>
      <c r="P18" s="17" t="str">
        <f>IF(Zeiterfassung!O18="","0",IF((Zeiterfassung!P18&lt;Zeiterfassung!O18),(Q18+Zeiterfassung!P18),(Zeiterfassung!P18-Zeiterfassung!O18)))</f>
        <v>0</v>
      </c>
      <c r="Q18" s="18" t="str">
        <f>IF(Zeiterfassung!P18="","0",IF(Zeiterfassung!O18="","0",$D$6-Zeiterfassung!O18))</f>
        <v>0</v>
      </c>
    </row>
    <row r="19" spans="1:17" ht="0.2" customHeight="1" x14ac:dyDescent="0.2">
      <c r="A19" s="15"/>
      <c r="B19" s="16" t="str">
        <f>IF(Zeiterfassung!B19="","",Zeiterfassung!B19)</f>
        <v/>
      </c>
      <c r="C19" s="17">
        <f t="shared" si="0"/>
        <v>0</v>
      </c>
      <c r="D19" s="17" t="str">
        <f>IF(Zeiterfassung!F19="","0",IF((Zeiterfassung!G19&lt;Zeiterfassung!F19),(E19+Zeiterfassung!G19),(Zeiterfassung!G19-Zeiterfassung!F19)))</f>
        <v>0</v>
      </c>
      <c r="E19" s="18" t="str">
        <f>IF(Zeiterfassung!G19="","0",IF(Zeiterfassung!F19="","0",$D$6-Zeiterfassung!F19))</f>
        <v>0</v>
      </c>
      <c r="F19" s="18"/>
      <c r="G19" s="18"/>
      <c r="H19" s="17" t="str">
        <f>IF(Zeiterfassung!I19="","0",IF((Zeiterfassung!J19&lt;Zeiterfassung!I19),(I19+Zeiterfassung!J19),(Zeiterfassung!J19-Zeiterfassung!I19)))</f>
        <v>0</v>
      </c>
      <c r="I19" s="18" t="str">
        <f>IF(Zeiterfassung!J19="","0",IF(Zeiterfassung!I19="","0",$D$6-Zeiterfassung!I19))</f>
        <v>0</v>
      </c>
      <c r="J19" s="18"/>
      <c r="K19" s="18"/>
      <c r="L19" s="17" t="str">
        <f>IF(Zeiterfassung!L19="","0",IF((Zeiterfassung!M19&lt;Zeiterfassung!L19),(M19+Zeiterfassung!M19),(Zeiterfassung!M19-Zeiterfassung!L19)))</f>
        <v>0</v>
      </c>
      <c r="M19" s="18" t="str">
        <f>IF(Zeiterfassung!M19="","0",IF(Zeiterfassung!L19="","0",$D$6-Zeiterfassung!L19))</f>
        <v>0</v>
      </c>
      <c r="N19" s="18"/>
      <c r="O19" s="18"/>
      <c r="P19" s="17" t="str">
        <f>IF(Zeiterfassung!O19="","0",IF((Zeiterfassung!P19&lt;Zeiterfassung!O19),(Q19+Zeiterfassung!P19),(Zeiterfassung!P19-Zeiterfassung!O19)))</f>
        <v>0</v>
      </c>
      <c r="Q19" s="18" t="str">
        <f>IF(Zeiterfassung!P19="","0",IF(Zeiterfassung!O19="","0",$D$6-Zeiterfassung!O19))</f>
        <v>0</v>
      </c>
    </row>
    <row r="20" spans="1:17" ht="0.2" customHeight="1" x14ac:dyDescent="0.2">
      <c r="A20" s="15"/>
      <c r="B20" s="16" t="str">
        <f>IF(Zeiterfassung!B20="","",Zeiterfassung!B20)</f>
        <v/>
      </c>
      <c r="C20" s="17">
        <f t="shared" si="0"/>
        <v>0</v>
      </c>
      <c r="D20" s="17" t="str">
        <f>IF(Zeiterfassung!F20="","0",IF((Zeiterfassung!G20&lt;Zeiterfassung!F20),(E20+Zeiterfassung!G20),(Zeiterfassung!G20-Zeiterfassung!F20)))</f>
        <v>0</v>
      </c>
      <c r="E20" s="18" t="str">
        <f>IF(Zeiterfassung!G20="","0",IF(Zeiterfassung!F20="","0",$D$6-Zeiterfassung!F20))</f>
        <v>0</v>
      </c>
      <c r="F20" s="18"/>
      <c r="G20" s="18"/>
      <c r="H20" s="17" t="str">
        <f>IF(Zeiterfassung!I20="","0",IF((Zeiterfassung!J20&lt;Zeiterfassung!I20),(I20+Zeiterfassung!J20),(Zeiterfassung!J20-Zeiterfassung!I20)))</f>
        <v>0</v>
      </c>
      <c r="I20" s="18" t="str">
        <f>IF(Zeiterfassung!J20="","0",IF(Zeiterfassung!I20="","0",$D$6-Zeiterfassung!I20))</f>
        <v>0</v>
      </c>
      <c r="J20" s="18"/>
      <c r="K20" s="18"/>
      <c r="L20" s="17" t="str">
        <f>IF(Zeiterfassung!L20="","0",IF((Zeiterfassung!M20&lt;Zeiterfassung!L20),(M20+Zeiterfassung!M20),(Zeiterfassung!M20-Zeiterfassung!L20)))</f>
        <v>0</v>
      </c>
      <c r="M20" s="18" t="str">
        <f>IF(Zeiterfassung!M20="","0",IF(Zeiterfassung!L20="","0",$D$6-Zeiterfassung!L20))</f>
        <v>0</v>
      </c>
      <c r="N20" s="18"/>
      <c r="O20" s="18"/>
      <c r="P20" s="17" t="str">
        <f>IF(Zeiterfassung!O20="","0",IF((Zeiterfassung!P20&lt;Zeiterfassung!O20),(Q20+Zeiterfassung!P20),(Zeiterfassung!P20-Zeiterfassung!O20)))</f>
        <v>0</v>
      </c>
      <c r="Q20" s="18" t="str">
        <f>IF(Zeiterfassung!P20="","0",IF(Zeiterfassung!O20="","0",$D$6-Zeiterfassung!O20))</f>
        <v>0</v>
      </c>
    </row>
    <row r="21" spans="1:17" ht="0.2" customHeight="1" x14ac:dyDescent="0.2">
      <c r="A21" s="15"/>
      <c r="B21" s="16" t="str">
        <f>IF(Zeiterfassung!B21="","",Zeiterfassung!B21)</f>
        <v/>
      </c>
      <c r="C21" s="17">
        <f t="shared" si="0"/>
        <v>0</v>
      </c>
      <c r="D21" s="17" t="str">
        <f>IF(Zeiterfassung!F21="","0",IF((Zeiterfassung!G21&lt;Zeiterfassung!F21),(E21+Zeiterfassung!G21),(Zeiterfassung!G21-Zeiterfassung!F21)))</f>
        <v>0</v>
      </c>
      <c r="E21" s="18" t="str">
        <f>IF(Zeiterfassung!G21="","0",IF(Zeiterfassung!F21="","0",$D$6-Zeiterfassung!F21))</f>
        <v>0</v>
      </c>
      <c r="F21" s="18"/>
      <c r="G21" s="18"/>
      <c r="H21" s="17" t="str">
        <f>IF(Zeiterfassung!I21="","0",IF((Zeiterfassung!J21&lt;Zeiterfassung!I21),(I21+Zeiterfassung!J21),(Zeiterfassung!J21-Zeiterfassung!I21)))</f>
        <v>0</v>
      </c>
      <c r="I21" s="18" t="str">
        <f>IF(Zeiterfassung!J21="","0",IF(Zeiterfassung!I21="","0",$D$6-Zeiterfassung!I21))</f>
        <v>0</v>
      </c>
      <c r="J21" s="18"/>
      <c r="K21" s="18"/>
      <c r="L21" s="17" t="str">
        <f>IF(Zeiterfassung!L21="","0",IF((Zeiterfassung!M21&lt;Zeiterfassung!L21),(M21+Zeiterfassung!M21),(Zeiterfassung!M21-Zeiterfassung!L21)))</f>
        <v>0</v>
      </c>
      <c r="M21" s="18" t="str">
        <f>IF(Zeiterfassung!M21="","0",IF(Zeiterfassung!L21="","0",$D$6-Zeiterfassung!L21))</f>
        <v>0</v>
      </c>
      <c r="N21" s="18"/>
      <c r="O21" s="18"/>
      <c r="P21" s="17" t="str">
        <f>IF(Zeiterfassung!O21="","0",IF((Zeiterfassung!P21&lt;Zeiterfassung!O21),(Q21+Zeiterfassung!P21),(Zeiterfassung!P21-Zeiterfassung!O21)))</f>
        <v>0</v>
      </c>
      <c r="Q21" s="18" t="str">
        <f>IF(Zeiterfassung!P21="","0",IF(Zeiterfassung!O21="","0",$D$6-Zeiterfassung!O21))</f>
        <v>0</v>
      </c>
    </row>
    <row r="22" spans="1:17" ht="0.2" customHeight="1" x14ac:dyDescent="0.2">
      <c r="A22" s="15"/>
      <c r="B22" s="16" t="str">
        <f>IF(Zeiterfassung!B22="","",Zeiterfassung!B22)</f>
        <v/>
      </c>
      <c r="C22" s="17">
        <f t="shared" si="0"/>
        <v>0</v>
      </c>
      <c r="D22" s="17" t="str">
        <f>IF(Zeiterfassung!F22="","0",IF((Zeiterfassung!G22&lt;Zeiterfassung!F22),(E22+Zeiterfassung!G22),(Zeiterfassung!G22-Zeiterfassung!F22)))</f>
        <v>0</v>
      </c>
      <c r="E22" s="18" t="str">
        <f>IF(Zeiterfassung!G22="","0",IF(Zeiterfassung!F22="","0",$D$6-Zeiterfassung!F22))</f>
        <v>0</v>
      </c>
      <c r="F22" s="18"/>
      <c r="G22" s="18"/>
      <c r="H22" s="17" t="str">
        <f>IF(Zeiterfassung!I22="","0",IF((Zeiterfassung!J22&lt;Zeiterfassung!I22),(I22+Zeiterfassung!J22),(Zeiterfassung!J22-Zeiterfassung!I22)))</f>
        <v>0</v>
      </c>
      <c r="I22" s="18" t="str">
        <f>IF(Zeiterfassung!J22="","0",IF(Zeiterfassung!I22="","0",$D$6-Zeiterfassung!I22))</f>
        <v>0</v>
      </c>
      <c r="J22" s="18"/>
      <c r="K22" s="18"/>
      <c r="L22" s="17" t="str">
        <f>IF(Zeiterfassung!L22="","0",IF((Zeiterfassung!M22&lt;Zeiterfassung!L22),(M22+Zeiterfassung!M22),(Zeiterfassung!M22-Zeiterfassung!L22)))</f>
        <v>0</v>
      </c>
      <c r="M22" s="18" t="str">
        <f>IF(Zeiterfassung!M22="","0",IF(Zeiterfassung!L22="","0",$D$6-Zeiterfassung!L22))</f>
        <v>0</v>
      </c>
      <c r="N22" s="18"/>
      <c r="O22" s="18"/>
      <c r="P22" s="17" t="str">
        <f>IF(Zeiterfassung!O22="","0",IF((Zeiterfassung!P22&lt;Zeiterfassung!O22),(Q22+Zeiterfassung!P22),(Zeiterfassung!P22-Zeiterfassung!O22)))</f>
        <v>0</v>
      </c>
      <c r="Q22" s="18" t="str">
        <f>IF(Zeiterfassung!P22="","0",IF(Zeiterfassung!O22="","0",$D$6-Zeiterfassung!O22))</f>
        <v>0</v>
      </c>
    </row>
    <row r="23" spans="1:17" ht="0.2" customHeight="1" x14ac:dyDescent="0.2">
      <c r="A23" s="15"/>
      <c r="B23" s="16" t="str">
        <f>IF(Zeiterfassung!B23="","",Zeiterfassung!B23)</f>
        <v/>
      </c>
      <c r="C23" s="17">
        <f t="shared" si="0"/>
        <v>0</v>
      </c>
      <c r="D23" s="17" t="str">
        <f>IF(Zeiterfassung!F23="","0",IF((Zeiterfassung!G23&lt;Zeiterfassung!F23),(E23+Zeiterfassung!G23),(Zeiterfassung!G23-Zeiterfassung!F23)))</f>
        <v>0</v>
      </c>
      <c r="E23" s="18" t="str">
        <f>IF(Zeiterfassung!G23="","0",IF(Zeiterfassung!F23="","0",$D$6-Zeiterfassung!F23))</f>
        <v>0</v>
      </c>
      <c r="F23" s="18"/>
      <c r="G23" s="18"/>
      <c r="H23" s="17" t="str">
        <f>IF(Zeiterfassung!I23="","0",IF((Zeiterfassung!J23&lt;Zeiterfassung!I23),(I23+Zeiterfassung!J23),(Zeiterfassung!J23-Zeiterfassung!I23)))</f>
        <v>0</v>
      </c>
      <c r="I23" s="18" t="str">
        <f>IF(Zeiterfassung!J23="","0",IF(Zeiterfassung!I23="","0",$D$6-Zeiterfassung!I23))</f>
        <v>0</v>
      </c>
      <c r="J23" s="18"/>
      <c r="K23" s="18"/>
      <c r="L23" s="17" t="str">
        <f>IF(Zeiterfassung!L23="","0",IF((Zeiterfassung!M23&lt;Zeiterfassung!L23),(M23+Zeiterfassung!M23),(Zeiterfassung!M23-Zeiterfassung!L23)))</f>
        <v>0</v>
      </c>
      <c r="M23" s="18" t="str">
        <f>IF(Zeiterfassung!M23="","0",IF(Zeiterfassung!L23="","0",$D$6-Zeiterfassung!L23))</f>
        <v>0</v>
      </c>
      <c r="N23" s="18"/>
      <c r="O23" s="18"/>
      <c r="P23" s="17" t="str">
        <f>IF(Zeiterfassung!O23="","0",IF((Zeiterfassung!P23&lt;Zeiterfassung!O23),(Q23+Zeiterfassung!P23),(Zeiterfassung!P23-Zeiterfassung!O23)))</f>
        <v>0</v>
      </c>
      <c r="Q23" s="18" t="str">
        <f>IF(Zeiterfassung!P23="","0",IF(Zeiterfassung!O23="","0",$D$6-Zeiterfassung!O23))</f>
        <v>0</v>
      </c>
    </row>
    <row r="24" spans="1:17" ht="0.2" customHeight="1" x14ac:dyDescent="0.2">
      <c r="A24" s="15"/>
      <c r="B24" s="16" t="str">
        <f>IF(Zeiterfassung!B24="","",Zeiterfassung!B24)</f>
        <v/>
      </c>
      <c r="C24" s="17">
        <f t="shared" si="0"/>
        <v>0</v>
      </c>
      <c r="D24" s="17" t="str">
        <f>IF(Zeiterfassung!F24="","0",IF((Zeiterfassung!G24&lt;Zeiterfassung!F24),(E24+Zeiterfassung!G24),(Zeiterfassung!G24-Zeiterfassung!F24)))</f>
        <v>0</v>
      </c>
      <c r="E24" s="18" t="str">
        <f>IF(Zeiterfassung!G24="","0",IF(Zeiterfassung!F24="","0",$D$6-Zeiterfassung!F24))</f>
        <v>0</v>
      </c>
      <c r="F24" s="18"/>
      <c r="G24" s="18"/>
      <c r="H24" s="17" t="str">
        <f>IF(Zeiterfassung!I24="","0",IF((Zeiterfassung!J24&lt;Zeiterfassung!I24),(I24+Zeiterfassung!J24),(Zeiterfassung!J24-Zeiterfassung!I24)))</f>
        <v>0</v>
      </c>
      <c r="I24" s="18" t="str">
        <f>IF(Zeiterfassung!J24="","0",IF(Zeiterfassung!I24="","0",$D$6-Zeiterfassung!I24))</f>
        <v>0</v>
      </c>
      <c r="J24" s="18"/>
      <c r="K24" s="18"/>
      <c r="L24" s="17" t="str">
        <f>IF(Zeiterfassung!L24="","0",IF((Zeiterfassung!M24&lt;Zeiterfassung!L24),(M24+Zeiterfassung!M24),(Zeiterfassung!M24-Zeiterfassung!L24)))</f>
        <v>0</v>
      </c>
      <c r="M24" s="18" t="str">
        <f>IF(Zeiterfassung!M24="","0",IF(Zeiterfassung!L24="","0",$D$6-Zeiterfassung!L24))</f>
        <v>0</v>
      </c>
      <c r="N24" s="18"/>
      <c r="O24" s="18"/>
      <c r="P24" s="17" t="str">
        <f>IF(Zeiterfassung!O24="","0",IF((Zeiterfassung!P24&lt;Zeiterfassung!O24),(Q24+Zeiterfassung!P24),(Zeiterfassung!P24-Zeiterfassung!O24)))</f>
        <v>0</v>
      </c>
      <c r="Q24" s="18" t="str">
        <f>IF(Zeiterfassung!P24="","0",IF(Zeiterfassung!O24="","0",$D$6-Zeiterfassung!O24))</f>
        <v>0</v>
      </c>
    </row>
    <row r="25" spans="1:17" ht="0.2" customHeight="1" x14ac:dyDescent="0.2">
      <c r="A25" s="15"/>
      <c r="B25" s="16" t="str">
        <f>IF(Zeiterfassung!B25="","",Zeiterfassung!B25)</f>
        <v/>
      </c>
      <c r="C25" s="17">
        <f t="shared" si="0"/>
        <v>0</v>
      </c>
      <c r="D25" s="17" t="str">
        <f>IF(Zeiterfassung!F25="","0",IF((Zeiterfassung!G25&lt;Zeiterfassung!F25),(E25+Zeiterfassung!G25),(Zeiterfassung!G25-Zeiterfassung!F25)))</f>
        <v>0</v>
      </c>
      <c r="E25" s="18" t="str">
        <f>IF(Zeiterfassung!G25="","0",IF(Zeiterfassung!F25="","0",$D$6-Zeiterfassung!F25))</f>
        <v>0</v>
      </c>
      <c r="F25" s="18"/>
      <c r="G25" s="18"/>
      <c r="H25" s="17" t="str">
        <f>IF(Zeiterfassung!I25="","0",IF((Zeiterfassung!J25&lt;Zeiterfassung!I25),(I25+Zeiterfassung!J25),(Zeiterfassung!J25-Zeiterfassung!I25)))</f>
        <v>0</v>
      </c>
      <c r="I25" s="18" t="str">
        <f>IF(Zeiterfassung!J25="","0",IF(Zeiterfassung!I25="","0",$D$6-Zeiterfassung!I25))</f>
        <v>0</v>
      </c>
      <c r="J25" s="18"/>
      <c r="K25" s="18"/>
      <c r="L25" s="17" t="str">
        <f>IF(Zeiterfassung!L25="","0",IF((Zeiterfassung!M25&lt;Zeiterfassung!L25),(M25+Zeiterfassung!M25),(Zeiterfassung!M25-Zeiterfassung!L25)))</f>
        <v>0</v>
      </c>
      <c r="M25" s="18" t="str">
        <f>IF(Zeiterfassung!M25="","0",IF(Zeiterfassung!L25="","0",$D$6-Zeiterfassung!L25))</f>
        <v>0</v>
      </c>
      <c r="N25" s="18"/>
      <c r="O25" s="18"/>
      <c r="P25" s="17" t="str">
        <f>IF(Zeiterfassung!O25="","0",IF((Zeiterfassung!P25&lt;Zeiterfassung!O25),(Q25+Zeiterfassung!P25),(Zeiterfassung!P25-Zeiterfassung!O25)))</f>
        <v>0</v>
      </c>
      <c r="Q25" s="18" t="str">
        <f>IF(Zeiterfassung!P25="","0",IF(Zeiterfassung!O25="","0",$D$6-Zeiterfassung!O25))</f>
        <v>0</v>
      </c>
    </row>
    <row r="26" spans="1:17" ht="0.2" customHeight="1" x14ac:dyDescent="0.2">
      <c r="A26" s="15"/>
      <c r="B26" s="16" t="str">
        <f>IF(Zeiterfassung!B26="","",Zeiterfassung!B26)</f>
        <v/>
      </c>
      <c r="C26" s="17">
        <f t="shared" si="0"/>
        <v>0</v>
      </c>
      <c r="D26" s="17" t="str">
        <f>IF(Zeiterfassung!F26="","0",IF((Zeiterfassung!G26&lt;Zeiterfassung!F26),(E26+Zeiterfassung!G26),(Zeiterfassung!G26-Zeiterfassung!F26)))</f>
        <v>0</v>
      </c>
      <c r="E26" s="18" t="str">
        <f>IF(Zeiterfassung!G26="","0",IF(Zeiterfassung!F26="","0",$D$6-Zeiterfassung!F26))</f>
        <v>0</v>
      </c>
      <c r="F26" s="18"/>
      <c r="G26" s="18"/>
      <c r="H26" s="17" t="str">
        <f>IF(Zeiterfassung!I26="","0",IF((Zeiterfassung!J26&lt;Zeiterfassung!I26),(I26+Zeiterfassung!J26),(Zeiterfassung!J26-Zeiterfassung!I26)))</f>
        <v>0</v>
      </c>
      <c r="I26" s="18" t="str">
        <f>IF(Zeiterfassung!J26="","0",IF(Zeiterfassung!I26="","0",$D$6-Zeiterfassung!I26))</f>
        <v>0</v>
      </c>
      <c r="J26" s="18"/>
      <c r="K26" s="18"/>
      <c r="L26" s="17" t="str">
        <f>IF(Zeiterfassung!L26="","0",IF((Zeiterfassung!M26&lt;Zeiterfassung!L26),(M26+Zeiterfassung!M26),(Zeiterfassung!M26-Zeiterfassung!L26)))</f>
        <v>0</v>
      </c>
      <c r="M26" s="18" t="str">
        <f>IF(Zeiterfassung!M26="","0",IF(Zeiterfassung!L26="","0",$D$6-Zeiterfassung!L26))</f>
        <v>0</v>
      </c>
      <c r="N26" s="18"/>
      <c r="O26" s="18"/>
      <c r="P26" s="17" t="str">
        <f>IF(Zeiterfassung!O26="","0",IF((Zeiterfassung!P26&lt;Zeiterfassung!O26),(Q26+Zeiterfassung!P26),(Zeiterfassung!P26-Zeiterfassung!O26)))</f>
        <v>0</v>
      </c>
      <c r="Q26" s="18" t="str">
        <f>IF(Zeiterfassung!P26="","0",IF(Zeiterfassung!O26="","0",$D$6-Zeiterfassung!O26))</f>
        <v>0</v>
      </c>
    </row>
    <row r="27" spans="1:17" ht="0.2" customHeight="1" x14ac:dyDescent="0.2">
      <c r="A27" s="15"/>
      <c r="B27" s="16" t="str">
        <f>IF(Zeiterfassung!B27="","",Zeiterfassung!B27)</f>
        <v/>
      </c>
      <c r="C27" s="17">
        <f t="shared" si="0"/>
        <v>0</v>
      </c>
      <c r="D27" s="17" t="str">
        <f>IF(Zeiterfassung!F27="","0",IF((Zeiterfassung!G27&lt;Zeiterfassung!F27),(E27+Zeiterfassung!G27),(Zeiterfassung!G27-Zeiterfassung!F27)))</f>
        <v>0</v>
      </c>
      <c r="E27" s="18" t="str">
        <f>IF(Zeiterfassung!G27="","0",IF(Zeiterfassung!F27="","0",$D$6-Zeiterfassung!F27))</f>
        <v>0</v>
      </c>
      <c r="F27" s="18"/>
      <c r="G27" s="18"/>
      <c r="H27" s="17" t="str">
        <f>IF(Zeiterfassung!I27="","0",IF((Zeiterfassung!J27&lt;Zeiterfassung!I27),(I27+Zeiterfassung!J27),(Zeiterfassung!J27-Zeiterfassung!I27)))</f>
        <v>0</v>
      </c>
      <c r="I27" s="18" t="str">
        <f>IF(Zeiterfassung!J27="","0",IF(Zeiterfassung!I27="","0",$D$6-Zeiterfassung!I27))</f>
        <v>0</v>
      </c>
      <c r="J27" s="18"/>
      <c r="K27" s="18"/>
      <c r="L27" s="17" t="str">
        <f>IF(Zeiterfassung!L27="","0",IF((Zeiterfassung!M27&lt;Zeiterfassung!L27),(M27+Zeiterfassung!M27),(Zeiterfassung!M27-Zeiterfassung!L27)))</f>
        <v>0</v>
      </c>
      <c r="M27" s="18" t="str">
        <f>IF(Zeiterfassung!M27="","0",IF(Zeiterfassung!L27="","0",$D$6-Zeiterfassung!L27))</f>
        <v>0</v>
      </c>
      <c r="N27" s="18"/>
      <c r="O27" s="18"/>
      <c r="P27" s="17" t="str">
        <f>IF(Zeiterfassung!O27="","0",IF((Zeiterfassung!P27&lt;Zeiterfassung!O27),(Q27+Zeiterfassung!P27),(Zeiterfassung!P27-Zeiterfassung!O27)))</f>
        <v>0</v>
      </c>
      <c r="Q27" s="18" t="str">
        <f>IF(Zeiterfassung!P27="","0",IF(Zeiterfassung!O27="","0",$D$6-Zeiterfassung!O27))</f>
        <v>0</v>
      </c>
    </row>
    <row r="28" spans="1:17" ht="0.2" customHeight="1" x14ac:dyDescent="0.2">
      <c r="A28" s="15"/>
      <c r="B28" s="16" t="str">
        <f>IF(Zeiterfassung!B28="","",Zeiterfassung!B28)</f>
        <v/>
      </c>
      <c r="C28" s="17">
        <f t="shared" si="0"/>
        <v>0</v>
      </c>
      <c r="D28" s="17" t="str">
        <f>IF(Zeiterfassung!F28="","0",IF((Zeiterfassung!G28&lt;Zeiterfassung!F28),(E28+Zeiterfassung!G28),(Zeiterfassung!G28-Zeiterfassung!F28)))</f>
        <v>0</v>
      </c>
      <c r="E28" s="18" t="str">
        <f>IF(Zeiterfassung!G28="","0",IF(Zeiterfassung!F28="","0",$D$6-Zeiterfassung!F28))</f>
        <v>0</v>
      </c>
      <c r="F28" s="18"/>
      <c r="G28" s="18"/>
      <c r="H28" s="17" t="str">
        <f>IF(Zeiterfassung!I28="","0",IF((Zeiterfassung!J28&lt;Zeiterfassung!I28),(I28+Zeiterfassung!J28),(Zeiterfassung!J28-Zeiterfassung!I28)))</f>
        <v>0</v>
      </c>
      <c r="I28" s="18" t="str">
        <f>IF(Zeiterfassung!J28="","0",IF(Zeiterfassung!I28="","0",$D$6-Zeiterfassung!I28))</f>
        <v>0</v>
      </c>
      <c r="J28" s="18"/>
      <c r="K28" s="18"/>
      <c r="L28" s="17" t="str">
        <f>IF(Zeiterfassung!L28="","0",IF((Zeiterfassung!M28&lt;Zeiterfassung!L28),(M28+Zeiterfassung!M28),(Zeiterfassung!M28-Zeiterfassung!L28)))</f>
        <v>0</v>
      </c>
      <c r="M28" s="18" t="str">
        <f>IF(Zeiterfassung!M28="","0",IF(Zeiterfassung!L28="","0",$D$6-Zeiterfassung!L28))</f>
        <v>0</v>
      </c>
      <c r="N28" s="18"/>
      <c r="O28" s="18"/>
      <c r="P28" s="17" t="str">
        <f>IF(Zeiterfassung!O28="","0",IF((Zeiterfassung!P28&lt;Zeiterfassung!O28),(Q28+Zeiterfassung!P28),(Zeiterfassung!P28-Zeiterfassung!O28)))</f>
        <v>0</v>
      </c>
      <c r="Q28" s="18" t="str">
        <f>IF(Zeiterfassung!P28="","0",IF(Zeiterfassung!O28="","0",$D$6-Zeiterfassung!O28))</f>
        <v>0</v>
      </c>
    </row>
    <row r="29" spans="1:17" ht="0.2" customHeight="1" x14ac:dyDescent="0.2">
      <c r="A29" s="15"/>
      <c r="B29" s="16" t="str">
        <f>IF(Zeiterfassung!B29="","",Zeiterfassung!B29)</f>
        <v/>
      </c>
      <c r="C29" s="17">
        <f t="shared" si="0"/>
        <v>0</v>
      </c>
      <c r="D29" s="17" t="str">
        <f>IF(Zeiterfassung!F29="","0",IF((Zeiterfassung!G29&lt;Zeiterfassung!F29),(E29+Zeiterfassung!G29),(Zeiterfassung!G29-Zeiterfassung!F29)))</f>
        <v>0</v>
      </c>
      <c r="E29" s="18" t="str">
        <f>IF(Zeiterfassung!G29="","0",IF(Zeiterfassung!F29="","0",$D$6-Zeiterfassung!F29))</f>
        <v>0</v>
      </c>
      <c r="F29" s="18"/>
      <c r="G29" s="18"/>
      <c r="H29" s="17" t="str">
        <f>IF(Zeiterfassung!I29="","0",IF((Zeiterfassung!J29&lt;Zeiterfassung!I29),(I29+Zeiterfassung!J29),(Zeiterfassung!J29-Zeiterfassung!I29)))</f>
        <v>0</v>
      </c>
      <c r="I29" s="18" t="str">
        <f>IF(Zeiterfassung!J29="","0",IF(Zeiterfassung!I29="","0",$D$6-Zeiterfassung!I29))</f>
        <v>0</v>
      </c>
      <c r="J29" s="18"/>
      <c r="K29" s="18"/>
      <c r="L29" s="17" t="str">
        <f>IF(Zeiterfassung!L29="","0",IF((Zeiterfassung!M29&lt;Zeiterfassung!L29),(M29+Zeiterfassung!M29),(Zeiterfassung!M29-Zeiterfassung!L29)))</f>
        <v>0</v>
      </c>
      <c r="M29" s="18" t="str">
        <f>IF(Zeiterfassung!M29="","0",IF(Zeiterfassung!L29="","0",$D$6-Zeiterfassung!L29))</f>
        <v>0</v>
      </c>
      <c r="N29" s="18"/>
      <c r="O29" s="18"/>
      <c r="P29" s="17" t="str">
        <f>IF(Zeiterfassung!O29="","0",IF((Zeiterfassung!P29&lt;Zeiterfassung!O29),(Q29+Zeiterfassung!P29),(Zeiterfassung!P29-Zeiterfassung!O29)))</f>
        <v>0</v>
      </c>
      <c r="Q29" s="18" t="str">
        <f>IF(Zeiterfassung!P29="","0",IF(Zeiterfassung!O29="","0",$D$6-Zeiterfassung!O29))</f>
        <v>0</v>
      </c>
    </row>
    <row r="30" spans="1:17" ht="0.2" customHeight="1" x14ac:dyDescent="0.2">
      <c r="A30" s="15"/>
      <c r="B30" s="16" t="str">
        <f>IF(Zeiterfassung!B30="","",Zeiterfassung!B30)</f>
        <v/>
      </c>
      <c r="C30" s="17">
        <f t="shared" si="0"/>
        <v>0</v>
      </c>
      <c r="D30" s="17" t="str">
        <f>IF(Zeiterfassung!F30="","0",IF((Zeiterfassung!G30&lt;Zeiterfassung!F30),(E30+Zeiterfassung!G30),(Zeiterfassung!G30-Zeiterfassung!F30)))</f>
        <v>0</v>
      </c>
      <c r="E30" s="18" t="str">
        <f>IF(Zeiterfassung!G30="","0",IF(Zeiterfassung!F30="","0",$D$6-Zeiterfassung!F30))</f>
        <v>0</v>
      </c>
      <c r="F30" s="18"/>
      <c r="G30" s="18"/>
      <c r="H30" s="17" t="str">
        <f>IF(Zeiterfassung!I30="","0",IF((Zeiterfassung!J30&lt;Zeiterfassung!I30),(I30+Zeiterfassung!J30),(Zeiterfassung!J30-Zeiterfassung!I30)))</f>
        <v>0</v>
      </c>
      <c r="I30" s="18" t="str">
        <f>IF(Zeiterfassung!J30="","0",IF(Zeiterfassung!I30="","0",$D$6-Zeiterfassung!I30))</f>
        <v>0</v>
      </c>
      <c r="J30" s="18"/>
      <c r="K30" s="18"/>
      <c r="L30" s="17" t="str">
        <f>IF(Zeiterfassung!L30="","0",IF((Zeiterfassung!M30&lt;Zeiterfassung!L30),(M30+Zeiterfassung!M30),(Zeiterfassung!M30-Zeiterfassung!L30)))</f>
        <v>0</v>
      </c>
      <c r="M30" s="18" t="str">
        <f>IF(Zeiterfassung!M30="","0",IF(Zeiterfassung!L30="","0",$D$6-Zeiterfassung!L30))</f>
        <v>0</v>
      </c>
      <c r="N30" s="18"/>
      <c r="O30" s="18"/>
      <c r="P30" s="17" t="str">
        <f>IF(Zeiterfassung!O30="","0",IF((Zeiterfassung!P30&lt;Zeiterfassung!O30),(Q30+Zeiterfassung!P30),(Zeiterfassung!P30-Zeiterfassung!O30)))</f>
        <v>0</v>
      </c>
      <c r="Q30" s="18" t="str">
        <f>IF(Zeiterfassung!P30="","0",IF(Zeiterfassung!O30="","0",$D$6-Zeiterfassung!O30))</f>
        <v>0</v>
      </c>
    </row>
    <row r="31" spans="1:17" ht="0.2" customHeight="1" x14ac:dyDescent="0.2">
      <c r="A31" s="15"/>
      <c r="B31" s="16" t="str">
        <f>IF(Zeiterfassung!B31="","",Zeiterfassung!B31)</f>
        <v/>
      </c>
      <c r="C31" s="17">
        <f t="shared" si="0"/>
        <v>0</v>
      </c>
      <c r="D31" s="17" t="str">
        <f>IF(Zeiterfassung!F31="","0",IF((Zeiterfassung!G31&lt;Zeiterfassung!F31),(E31+Zeiterfassung!G31),(Zeiterfassung!G31-Zeiterfassung!F31)))</f>
        <v>0</v>
      </c>
      <c r="E31" s="18" t="str">
        <f>IF(Zeiterfassung!G31="","0",IF(Zeiterfassung!F31="","0",$D$6-Zeiterfassung!F31))</f>
        <v>0</v>
      </c>
      <c r="F31" s="18"/>
      <c r="G31" s="18"/>
      <c r="H31" s="17" t="str">
        <f>IF(Zeiterfassung!I31="","0",IF((Zeiterfassung!J31&lt;Zeiterfassung!I31),(I31+Zeiterfassung!J31),(Zeiterfassung!J31-Zeiterfassung!I31)))</f>
        <v>0</v>
      </c>
      <c r="I31" s="18" t="str">
        <f>IF(Zeiterfassung!J31="","0",IF(Zeiterfassung!I31="","0",$D$6-Zeiterfassung!I31))</f>
        <v>0</v>
      </c>
      <c r="J31" s="18"/>
      <c r="K31" s="18"/>
      <c r="L31" s="17" t="str">
        <f>IF(Zeiterfassung!L31="","0",IF((Zeiterfassung!M31&lt;Zeiterfassung!L31),(M31+Zeiterfassung!M31),(Zeiterfassung!M31-Zeiterfassung!L31)))</f>
        <v>0</v>
      </c>
      <c r="M31" s="18" t="str">
        <f>IF(Zeiterfassung!M31="","0",IF(Zeiterfassung!L31="","0",$D$6-Zeiterfassung!L31))</f>
        <v>0</v>
      </c>
      <c r="N31" s="18"/>
      <c r="O31" s="18"/>
      <c r="P31" s="17" t="str">
        <f>IF(Zeiterfassung!O31="","0",IF((Zeiterfassung!P31&lt;Zeiterfassung!O31),(Q31+Zeiterfassung!P31),(Zeiterfassung!P31-Zeiterfassung!O31)))</f>
        <v>0</v>
      </c>
      <c r="Q31" s="18" t="str">
        <f>IF(Zeiterfassung!P31="","0",IF(Zeiterfassung!O31="","0",$D$6-Zeiterfassung!O31))</f>
        <v>0</v>
      </c>
    </row>
    <row r="32" spans="1:17" ht="0.2" customHeight="1" x14ac:dyDescent="0.2">
      <c r="A32" s="15"/>
      <c r="B32" s="16" t="str">
        <f>IF(Zeiterfassung!B32="","",Zeiterfassung!B32)</f>
        <v/>
      </c>
      <c r="C32" s="17">
        <f t="shared" si="0"/>
        <v>0</v>
      </c>
      <c r="D32" s="17" t="str">
        <f>IF(Zeiterfassung!F32="","0",IF((Zeiterfassung!G32&lt;Zeiterfassung!F32),(E32+Zeiterfassung!G32),(Zeiterfassung!G32-Zeiterfassung!F32)))</f>
        <v>0</v>
      </c>
      <c r="E32" s="18" t="str">
        <f>IF(Zeiterfassung!G32="","0",IF(Zeiterfassung!F32="","0",$D$6-Zeiterfassung!F32))</f>
        <v>0</v>
      </c>
      <c r="F32" s="18"/>
      <c r="G32" s="18"/>
      <c r="H32" s="17" t="str">
        <f>IF(Zeiterfassung!I32="","0",IF((Zeiterfassung!J32&lt;Zeiterfassung!I32),(I32+Zeiterfassung!J32),(Zeiterfassung!J32-Zeiterfassung!I32)))</f>
        <v>0</v>
      </c>
      <c r="I32" s="18" t="str">
        <f>IF(Zeiterfassung!J32="","0",IF(Zeiterfassung!I32="","0",$D$6-Zeiterfassung!I32))</f>
        <v>0</v>
      </c>
      <c r="J32" s="18"/>
      <c r="K32" s="18"/>
      <c r="L32" s="17" t="str">
        <f>IF(Zeiterfassung!L32="","0",IF((Zeiterfassung!M32&lt;Zeiterfassung!L32),(M32+Zeiterfassung!M32),(Zeiterfassung!M32-Zeiterfassung!L32)))</f>
        <v>0</v>
      </c>
      <c r="M32" s="18" t="str">
        <f>IF(Zeiterfassung!M32="","0",IF(Zeiterfassung!L32="","0",$D$6-Zeiterfassung!L32))</f>
        <v>0</v>
      </c>
      <c r="N32" s="18"/>
      <c r="O32" s="18"/>
      <c r="P32" s="17" t="str">
        <f>IF(Zeiterfassung!O32="","0",IF((Zeiterfassung!P32&lt;Zeiterfassung!O32),(Q32+Zeiterfassung!P32),(Zeiterfassung!P32-Zeiterfassung!O32)))</f>
        <v>0</v>
      </c>
      <c r="Q32" s="18" t="str">
        <f>IF(Zeiterfassung!P32="","0",IF(Zeiterfassung!O32="","0",$D$6-Zeiterfassung!O32))</f>
        <v>0</v>
      </c>
    </row>
    <row r="33" spans="1:17" ht="0.2" customHeight="1" x14ac:dyDescent="0.2">
      <c r="A33" s="15"/>
      <c r="B33" s="16" t="str">
        <f>IF(Zeiterfassung!B33="","",Zeiterfassung!B33)</f>
        <v/>
      </c>
      <c r="C33" s="17">
        <f t="shared" si="0"/>
        <v>0</v>
      </c>
      <c r="D33" s="17" t="str">
        <f>IF(Zeiterfassung!F33="","0",IF((Zeiterfassung!G33&lt;Zeiterfassung!F33),(E33+Zeiterfassung!G33),(Zeiterfassung!G33-Zeiterfassung!F33)))</f>
        <v>0</v>
      </c>
      <c r="E33" s="18" t="str">
        <f>IF(Zeiterfassung!G33="","0",IF(Zeiterfassung!F33="","0",$D$6-Zeiterfassung!F33))</f>
        <v>0</v>
      </c>
      <c r="F33" s="18"/>
      <c r="G33" s="18"/>
      <c r="H33" s="17" t="str">
        <f>IF(Zeiterfassung!I33="","0",IF((Zeiterfassung!J33&lt;Zeiterfassung!I33),(I33+Zeiterfassung!J33),(Zeiterfassung!J33-Zeiterfassung!I33)))</f>
        <v>0</v>
      </c>
      <c r="I33" s="18" t="str">
        <f>IF(Zeiterfassung!J33="","0",IF(Zeiterfassung!I33="","0",$D$6-Zeiterfassung!I33))</f>
        <v>0</v>
      </c>
      <c r="J33" s="18"/>
      <c r="K33" s="18"/>
      <c r="L33" s="17" t="str">
        <f>IF(Zeiterfassung!L33="","0",IF((Zeiterfassung!M33&lt;Zeiterfassung!L33),(M33+Zeiterfassung!M33),(Zeiterfassung!M33-Zeiterfassung!L33)))</f>
        <v>0</v>
      </c>
      <c r="M33" s="18" t="str">
        <f>IF(Zeiterfassung!M33="","0",IF(Zeiterfassung!L33="","0",$D$6-Zeiterfassung!L33))</f>
        <v>0</v>
      </c>
      <c r="N33" s="18"/>
      <c r="O33" s="18"/>
      <c r="P33" s="17" t="str">
        <f>IF(Zeiterfassung!O33="","0",IF((Zeiterfassung!P33&lt;Zeiterfassung!O33),(Q33+Zeiterfassung!P33),(Zeiterfassung!P33-Zeiterfassung!O33)))</f>
        <v>0</v>
      </c>
      <c r="Q33" s="18" t="str">
        <f>IF(Zeiterfassung!P33="","0",IF(Zeiterfassung!O33="","0",$D$6-Zeiterfassung!O33))</f>
        <v>0</v>
      </c>
    </row>
    <row r="34" spans="1:17" ht="0.2" customHeight="1" x14ac:dyDescent="0.2">
      <c r="A34" s="15"/>
      <c r="B34" s="16" t="str">
        <f>IF(Zeiterfassung!B34="","",Zeiterfassung!B34)</f>
        <v/>
      </c>
      <c r="C34" s="17">
        <f t="shared" si="0"/>
        <v>0</v>
      </c>
      <c r="D34" s="17" t="str">
        <f>IF(Zeiterfassung!F34="","0",IF((Zeiterfassung!G34&lt;Zeiterfassung!F34),(E34+Zeiterfassung!G34),(Zeiterfassung!G34-Zeiterfassung!F34)))</f>
        <v>0</v>
      </c>
      <c r="E34" s="18" t="str">
        <f>IF(Zeiterfassung!G34="","0",IF(Zeiterfassung!F34="","0",$D$6-Zeiterfassung!F34))</f>
        <v>0</v>
      </c>
      <c r="F34" s="18"/>
      <c r="G34" s="18"/>
      <c r="H34" s="17" t="str">
        <f>IF(Zeiterfassung!I34="","0",IF((Zeiterfassung!J34&lt;Zeiterfassung!I34),(I34+Zeiterfassung!J34),(Zeiterfassung!J34-Zeiterfassung!I34)))</f>
        <v>0</v>
      </c>
      <c r="I34" s="18" t="str">
        <f>IF(Zeiterfassung!J34="","0",IF(Zeiterfassung!I34="","0",$D$6-Zeiterfassung!I34))</f>
        <v>0</v>
      </c>
      <c r="J34" s="18"/>
      <c r="K34" s="18"/>
      <c r="L34" s="17" t="str">
        <f>IF(Zeiterfassung!L34="","0",IF((Zeiterfassung!M34&lt;Zeiterfassung!L34),(M34+Zeiterfassung!M34),(Zeiterfassung!M34-Zeiterfassung!L34)))</f>
        <v>0</v>
      </c>
      <c r="M34" s="18" t="str">
        <f>IF(Zeiterfassung!M34="","0",IF(Zeiterfassung!L34="","0",$D$6-Zeiterfassung!L34))</f>
        <v>0</v>
      </c>
      <c r="N34" s="18"/>
      <c r="O34" s="18"/>
      <c r="P34" s="17" t="str">
        <f>IF(Zeiterfassung!O34="","0",IF((Zeiterfassung!P34&lt;Zeiterfassung!O34),(Q34+Zeiterfassung!P34),(Zeiterfassung!P34-Zeiterfassung!O34)))</f>
        <v>0</v>
      </c>
      <c r="Q34" s="18" t="str">
        <f>IF(Zeiterfassung!P34="","0",IF(Zeiterfassung!O34="","0",$D$6-Zeiterfassung!O34))</f>
        <v>0</v>
      </c>
    </row>
    <row r="35" spans="1:17" ht="0.2" customHeight="1" x14ac:dyDescent="0.2">
      <c r="A35" s="15"/>
      <c r="B35" s="16" t="str">
        <f>IF(Zeiterfassung!B35="","",Zeiterfassung!B35)</f>
        <v/>
      </c>
      <c r="C35" s="17">
        <f t="shared" si="0"/>
        <v>0</v>
      </c>
      <c r="D35" s="17" t="str">
        <f>IF(Zeiterfassung!F35="","0",IF((Zeiterfassung!G35&lt;Zeiterfassung!F35),(E35+Zeiterfassung!G35),(Zeiterfassung!G35-Zeiterfassung!F35)))</f>
        <v>0</v>
      </c>
      <c r="E35" s="18" t="str">
        <f>IF(Zeiterfassung!G35="","0",IF(Zeiterfassung!F35="","0",$D$6-Zeiterfassung!F35))</f>
        <v>0</v>
      </c>
      <c r="F35" s="18"/>
      <c r="G35" s="18"/>
      <c r="H35" s="17" t="str">
        <f>IF(Zeiterfassung!I35="","0",IF((Zeiterfassung!J35&lt;Zeiterfassung!I35),(I35+Zeiterfassung!J35),(Zeiterfassung!J35-Zeiterfassung!I35)))</f>
        <v>0</v>
      </c>
      <c r="I35" s="18" t="str">
        <f>IF(Zeiterfassung!J35="","0",IF(Zeiterfassung!I35="","0",$D$6-Zeiterfassung!I35))</f>
        <v>0</v>
      </c>
      <c r="J35" s="18"/>
      <c r="K35" s="18"/>
      <c r="L35" s="17" t="str">
        <f>IF(Zeiterfassung!L35="","0",IF((Zeiterfassung!M35&lt;Zeiterfassung!L35),(M35+Zeiterfassung!M35),(Zeiterfassung!M35-Zeiterfassung!L35)))</f>
        <v>0</v>
      </c>
      <c r="M35" s="18" t="str">
        <f>IF(Zeiterfassung!M35="","0",IF(Zeiterfassung!L35="","0",$D$6-Zeiterfassung!L35))</f>
        <v>0</v>
      </c>
      <c r="N35" s="18"/>
      <c r="O35" s="18"/>
      <c r="P35" s="17" t="str">
        <f>IF(Zeiterfassung!O35="","0",IF((Zeiterfassung!P35&lt;Zeiterfassung!O35),(Q35+Zeiterfassung!P35),(Zeiterfassung!P35-Zeiterfassung!O35)))</f>
        <v>0</v>
      </c>
      <c r="Q35" s="18" t="str">
        <f>IF(Zeiterfassung!P35="","0",IF(Zeiterfassung!O35="","0",$D$6-Zeiterfassung!O35))</f>
        <v>0</v>
      </c>
    </row>
    <row r="36" spans="1:17" ht="0.2" customHeight="1" x14ac:dyDescent="0.2">
      <c r="A36" s="15"/>
      <c r="B36" s="16" t="str">
        <f>IF(Zeiterfassung!B36="","",Zeiterfassung!B36)</f>
        <v/>
      </c>
      <c r="C36" s="17">
        <f t="shared" si="0"/>
        <v>0</v>
      </c>
      <c r="D36" s="17" t="str">
        <f>IF(Zeiterfassung!F36="","0",IF((Zeiterfassung!G36&lt;Zeiterfassung!F36),(E36+Zeiterfassung!G36),(Zeiterfassung!G36-Zeiterfassung!F36)))</f>
        <v>0</v>
      </c>
      <c r="E36" s="18" t="str">
        <f>IF(Zeiterfassung!G36="","0",IF(Zeiterfassung!F36="","0",$D$6-Zeiterfassung!F36))</f>
        <v>0</v>
      </c>
      <c r="F36" s="18"/>
      <c r="G36" s="18"/>
      <c r="H36" s="17" t="str">
        <f>IF(Zeiterfassung!I36="","0",IF((Zeiterfassung!J36&lt;Zeiterfassung!I36),(I36+Zeiterfassung!J36),(Zeiterfassung!J36-Zeiterfassung!I36)))</f>
        <v>0</v>
      </c>
      <c r="I36" s="18" t="str">
        <f>IF(Zeiterfassung!J36="","0",IF(Zeiterfassung!I36="","0",$D$6-Zeiterfassung!I36))</f>
        <v>0</v>
      </c>
      <c r="J36" s="18"/>
      <c r="K36" s="18"/>
      <c r="L36" s="17" t="str">
        <f>IF(Zeiterfassung!L36="","0",IF((Zeiterfassung!M36&lt;Zeiterfassung!L36),(M36+Zeiterfassung!M36),(Zeiterfassung!M36-Zeiterfassung!L36)))</f>
        <v>0</v>
      </c>
      <c r="M36" s="18" t="str">
        <f>IF(Zeiterfassung!M36="","0",IF(Zeiterfassung!L36="","0",$D$6-Zeiterfassung!L36))</f>
        <v>0</v>
      </c>
      <c r="N36" s="18"/>
      <c r="O36" s="18"/>
      <c r="P36" s="17" t="str">
        <f>IF(Zeiterfassung!O36="","0",IF((Zeiterfassung!P36&lt;Zeiterfassung!O36),(Q36+Zeiterfassung!P36),(Zeiterfassung!P36-Zeiterfassung!O36)))</f>
        <v>0</v>
      </c>
      <c r="Q36" s="18" t="str">
        <f>IF(Zeiterfassung!P36="","0",IF(Zeiterfassung!O36="","0",$D$6-Zeiterfassung!O36))</f>
        <v>0</v>
      </c>
    </row>
    <row r="37" spans="1:17" ht="0.2" customHeight="1" x14ac:dyDescent="0.2">
      <c r="A37" s="15"/>
      <c r="B37" s="16" t="e">
        <f>IF(Zeiterfassung!#REF!="","",Zeiterfassung!#REF!)</f>
        <v>#REF!</v>
      </c>
      <c r="C37" s="17" t="e">
        <f t="shared" si="0"/>
        <v>#REF!</v>
      </c>
      <c r="D37" s="17" t="e">
        <f>IF(Zeiterfassung!#REF!="","0",IF((Zeiterfassung!#REF!&lt;Zeiterfassung!#REF!),(E37+Zeiterfassung!#REF!),(Zeiterfassung!#REF!-Zeiterfassung!#REF!)))</f>
        <v>#REF!</v>
      </c>
      <c r="E37" s="18" t="e">
        <f>IF(Zeiterfassung!#REF!="","0",IF(Zeiterfassung!#REF!="","0",$D$6-Zeiterfassung!#REF!))</f>
        <v>#REF!</v>
      </c>
      <c r="F37" s="18"/>
      <c r="G37" s="18"/>
      <c r="H37" s="17" t="e">
        <f>IF(Zeiterfassung!#REF!="","0",IF((Zeiterfassung!#REF!&lt;Zeiterfassung!#REF!),(I37+Zeiterfassung!#REF!),(Zeiterfassung!#REF!-Zeiterfassung!#REF!)))</f>
        <v>#REF!</v>
      </c>
      <c r="I37" s="18" t="e">
        <f>IF(Zeiterfassung!#REF!="","0",IF(Zeiterfassung!#REF!="","0",$D$6-Zeiterfassung!#REF!))</f>
        <v>#REF!</v>
      </c>
      <c r="J37" s="18"/>
      <c r="K37" s="18"/>
      <c r="L37" s="17" t="e">
        <f>IF(Zeiterfassung!#REF!="","0",IF((Zeiterfassung!#REF!&lt;Zeiterfassung!#REF!),(M37+Zeiterfassung!#REF!),(Zeiterfassung!#REF!-Zeiterfassung!#REF!)))</f>
        <v>#REF!</v>
      </c>
      <c r="M37" s="18" t="e">
        <f>IF(Zeiterfassung!#REF!="","0",IF(Zeiterfassung!#REF!="","0",$D$6-Zeiterfassung!#REF!))</f>
        <v>#REF!</v>
      </c>
      <c r="N37" s="18"/>
      <c r="O37" s="18"/>
      <c r="P37" s="17" t="e">
        <f>IF(Zeiterfassung!#REF!="","0",IF((Zeiterfassung!#REF!&lt;Zeiterfassung!#REF!),(Q37+Zeiterfassung!#REF!),(Zeiterfassung!#REF!-Zeiterfassung!#REF!)))</f>
        <v>#REF!</v>
      </c>
      <c r="Q37" s="18" t="e">
        <f>IF(Zeiterfassung!#REF!="","0",IF(Zeiterfassung!#REF!="","0",$D$6-Zeiterfassung!#REF!))</f>
        <v>#REF!</v>
      </c>
    </row>
    <row r="38" spans="1:17" ht="0.2" customHeight="1" x14ac:dyDescent="0.2">
      <c r="A38" s="15"/>
      <c r="B38" s="16" t="e">
        <f>IF(Zeiterfassung!#REF!="","",Zeiterfassung!#REF!)</f>
        <v>#REF!</v>
      </c>
      <c r="C38" s="17" t="e">
        <f t="shared" si="0"/>
        <v>#REF!</v>
      </c>
      <c r="D38" s="17" t="e">
        <f>IF(Zeiterfassung!#REF!="","0",IF((Zeiterfassung!#REF!&lt;Zeiterfassung!#REF!),(E38+Zeiterfassung!#REF!),(Zeiterfassung!#REF!-Zeiterfassung!#REF!)))</f>
        <v>#REF!</v>
      </c>
      <c r="E38" s="18" t="e">
        <f>IF(Zeiterfassung!#REF!="","0",IF(Zeiterfassung!#REF!="","0",$D$6-Zeiterfassung!#REF!))</f>
        <v>#REF!</v>
      </c>
      <c r="F38" s="18"/>
      <c r="G38" s="18"/>
      <c r="H38" s="17" t="e">
        <f>IF(Zeiterfassung!#REF!="","0",IF((Zeiterfassung!#REF!&lt;Zeiterfassung!#REF!),(I38+Zeiterfassung!#REF!),(Zeiterfassung!#REF!-Zeiterfassung!#REF!)))</f>
        <v>#REF!</v>
      </c>
      <c r="I38" s="18" t="e">
        <f>IF(Zeiterfassung!#REF!="","0",IF(Zeiterfassung!#REF!="","0",$D$6-Zeiterfassung!#REF!))</f>
        <v>#REF!</v>
      </c>
      <c r="J38" s="18"/>
      <c r="K38" s="18"/>
      <c r="L38" s="17" t="e">
        <f>IF(Zeiterfassung!#REF!="","0",IF((Zeiterfassung!#REF!&lt;Zeiterfassung!#REF!),(M38+Zeiterfassung!#REF!),(Zeiterfassung!#REF!-Zeiterfassung!#REF!)))</f>
        <v>#REF!</v>
      </c>
      <c r="M38" s="18" t="e">
        <f>IF(Zeiterfassung!#REF!="","0",IF(Zeiterfassung!#REF!="","0",$D$6-Zeiterfassung!#REF!))</f>
        <v>#REF!</v>
      </c>
      <c r="N38" s="18"/>
      <c r="O38" s="18"/>
      <c r="P38" s="17" t="e">
        <f>IF(Zeiterfassung!#REF!="","0",IF((Zeiterfassung!#REF!&lt;Zeiterfassung!#REF!),(Q38+Zeiterfassung!#REF!),(Zeiterfassung!#REF!-Zeiterfassung!#REF!)))</f>
        <v>#REF!</v>
      </c>
      <c r="Q38" s="18" t="e">
        <f>IF(Zeiterfassung!#REF!="","0",IF(Zeiterfassung!#REF!="","0",$D$6-Zeiterfassung!#REF!))</f>
        <v>#REF!</v>
      </c>
    </row>
    <row r="39" spans="1:17" ht="0.2" customHeight="1" x14ac:dyDescent="0.2">
      <c r="A39" s="15"/>
      <c r="B39" s="16" t="e">
        <f>IF(Zeiterfassung!#REF!="","",Zeiterfassung!#REF!)</f>
        <v>#REF!</v>
      </c>
      <c r="C39" s="17" t="e">
        <f t="shared" si="0"/>
        <v>#REF!</v>
      </c>
      <c r="D39" s="17" t="e">
        <f>IF(Zeiterfassung!#REF!="","0",IF((Zeiterfassung!#REF!&lt;Zeiterfassung!#REF!),(E39+Zeiterfassung!#REF!),(Zeiterfassung!#REF!-Zeiterfassung!#REF!)))</f>
        <v>#REF!</v>
      </c>
      <c r="E39" s="18" t="e">
        <f>IF(Zeiterfassung!#REF!="","0",IF(Zeiterfassung!#REF!="","0",$D$6-Zeiterfassung!#REF!))</f>
        <v>#REF!</v>
      </c>
      <c r="F39" s="18"/>
      <c r="G39" s="18"/>
      <c r="H39" s="17" t="e">
        <f>IF(Zeiterfassung!#REF!="","0",IF((Zeiterfassung!#REF!&lt;Zeiterfassung!#REF!),(I39+Zeiterfassung!#REF!),(Zeiterfassung!#REF!-Zeiterfassung!#REF!)))</f>
        <v>#REF!</v>
      </c>
      <c r="I39" s="18" t="e">
        <f>IF(Zeiterfassung!#REF!="","0",IF(Zeiterfassung!#REF!="","0",$D$6-Zeiterfassung!#REF!))</f>
        <v>#REF!</v>
      </c>
      <c r="J39" s="18"/>
      <c r="K39" s="18"/>
      <c r="L39" s="17" t="e">
        <f>IF(Zeiterfassung!#REF!="","0",IF((Zeiterfassung!#REF!&lt;Zeiterfassung!#REF!),(M39+Zeiterfassung!#REF!),(Zeiterfassung!#REF!-Zeiterfassung!#REF!)))</f>
        <v>#REF!</v>
      </c>
      <c r="M39" s="18" t="e">
        <f>IF(Zeiterfassung!#REF!="","0",IF(Zeiterfassung!#REF!="","0",$D$6-Zeiterfassung!#REF!))</f>
        <v>#REF!</v>
      </c>
      <c r="N39" s="18"/>
      <c r="O39" s="18"/>
      <c r="P39" s="17" t="e">
        <f>IF(Zeiterfassung!#REF!="","0",IF((Zeiterfassung!#REF!&lt;Zeiterfassung!#REF!),(Q39+Zeiterfassung!#REF!),(Zeiterfassung!#REF!-Zeiterfassung!#REF!)))</f>
        <v>#REF!</v>
      </c>
      <c r="Q39" s="18" t="e">
        <f>IF(Zeiterfassung!#REF!="","0",IF(Zeiterfassung!#REF!="","0",$D$6-Zeiterfassung!#REF!))</f>
        <v>#REF!</v>
      </c>
    </row>
    <row r="40" spans="1:17" ht="0.2" customHeight="1" x14ac:dyDescent="0.2">
      <c r="A40" s="15"/>
      <c r="B40" s="16" t="e">
        <f>IF(Zeiterfassung!#REF!="","",Zeiterfassung!#REF!)</f>
        <v>#REF!</v>
      </c>
      <c r="C40" s="17" t="e">
        <f t="shared" si="0"/>
        <v>#REF!</v>
      </c>
      <c r="D40" s="17" t="e">
        <f>IF(Zeiterfassung!#REF!="","0",IF((Zeiterfassung!#REF!&lt;Zeiterfassung!#REF!),(E40+Zeiterfassung!#REF!),(Zeiterfassung!#REF!-Zeiterfassung!#REF!)))</f>
        <v>#REF!</v>
      </c>
      <c r="E40" s="18" t="e">
        <f>IF(Zeiterfassung!#REF!="","0",IF(Zeiterfassung!#REF!="","0",$D$6-Zeiterfassung!#REF!))</f>
        <v>#REF!</v>
      </c>
      <c r="F40" s="18"/>
      <c r="G40" s="18"/>
      <c r="H40" s="17" t="e">
        <f>IF(Zeiterfassung!#REF!="","0",IF((Zeiterfassung!#REF!&lt;Zeiterfassung!#REF!),(I40+Zeiterfassung!#REF!),(Zeiterfassung!#REF!-Zeiterfassung!#REF!)))</f>
        <v>#REF!</v>
      </c>
      <c r="I40" s="18" t="e">
        <f>IF(Zeiterfassung!#REF!="","0",IF(Zeiterfassung!#REF!="","0",$D$6-Zeiterfassung!#REF!))</f>
        <v>#REF!</v>
      </c>
      <c r="J40" s="18"/>
      <c r="K40" s="18"/>
      <c r="L40" s="17" t="e">
        <f>IF(Zeiterfassung!#REF!="","0",IF((Zeiterfassung!#REF!&lt;Zeiterfassung!#REF!),(M40+Zeiterfassung!#REF!),(Zeiterfassung!#REF!-Zeiterfassung!#REF!)))</f>
        <v>#REF!</v>
      </c>
      <c r="M40" s="18" t="e">
        <f>IF(Zeiterfassung!#REF!="","0",IF(Zeiterfassung!#REF!="","0",$D$6-Zeiterfassung!#REF!))</f>
        <v>#REF!</v>
      </c>
      <c r="N40" s="18"/>
      <c r="O40" s="18"/>
      <c r="P40" s="17" t="e">
        <f>IF(Zeiterfassung!#REF!="","0",IF((Zeiterfassung!#REF!&lt;Zeiterfassung!#REF!),(Q40+Zeiterfassung!#REF!),(Zeiterfassung!#REF!-Zeiterfassung!#REF!)))</f>
        <v>#REF!</v>
      </c>
      <c r="Q40" s="18" t="e">
        <f>IF(Zeiterfassung!#REF!="","0",IF(Zeiterfassung!#REF!="","0",$D$6-Zeiterfassung!#REF!))</f>
        <v>#REF!</v>
      </c>
    </row>
    <row r="41" spans="1:17" ht="0.2" customHeight="1" x14ac:dyDescent="0.2">
      <c r="A41" s="15"/>
      <c r="B41" s="16" t="e">
        <f>IF(Zeiterfassung!#REF!="","",Zeiterfassung!#REF!)</f>
        <v>#REF!</v>
      </c>
      <c r="C41" s="17" t="e">
        <f t="shared" si="0"/>
        <v>#REF!</v>
      </c>
      <c r="D41" s="17" t="e">
        <f>IF(Zeiterfassung!#REF!="","0",IF((Zeiterfassung!#REF!&lt;Zeiterfassung!#REF!),(E41+Zeiterfassung!#REF!),(Zeiterfassung!#REF!-Zeiterfassung!#REF!)))</f>
        <v>#REF!</v>
      </c>
      <c r="E41" s="18" t="e">
        <f>IF(Zeiterfassung!#REF!="","0",IF(Zeiterfassung!#REF!="","0",$D$6-Zeiterfassung!#REF!))</f>
        <v>#REF!</v>
      </c>
      <c r="F41" s="18"/>
      <c r="G41" s="18"/>
      <c r="H41" s="17" t="e">
        <f>IF(Zeiterfassung!#REF!="","0",IF((Zeiterfassung!#REF!&lt;Zeiterfassung!#REF!),(I41+Zeiterfassung!#REF!),(Zeiterfassung!#REF!-Zeiterfassung!#REF!)))</f>
        <v>#REF!</v>
      </c>
      <c r="I41" s="18" t="e">
        <f>IF(Zeiterfassung!#REF!="","0",IF(Zeiterfassung!#REF!="","0",$D$6-Zeiterfassung!#REF!))</f>
        <v>#REF!</v>
      </c>
      <c r="J41" s="18"/>
      <c r="K41" s="18"/>
      <c r="L41" s="17" t="e">
        <f>IF(Zeiterfassung!#REF!="","0",IF((Zeiterfassung!#REF!&lt;Zeiterfassung!#REF!),(M41+Zeiterfassung!#REF!),(Zeiterfassung!#REF!-Zeiterfassung!#REF!)))</f>
        <v>#REF!</v>
      </c>
      <c r="M41" s="18" t="e">
        <f>IF(Zeiterfassung!#REF!="","0",IF(Zeiterfassung!#REF!="","0",$D$6-Zeiterfassung!#REF!))</f>
        <v>#REF!</v>
      </c>
      <c r="N41" s="18"/>
      <c r="O41" s="18"/>
      <c r="P41" s="17" t="e">
        <f>IF(Zeiterfassung!#REF!="","0",IF((Zeiterfassung!#REF!&lt;Zeiterfassung!#REF!),(Q41+Zeiterfassung!#REF!),(Zeiterfassung!#REF!-Zeiterfassung!#REF!)))</f>
        <v>#REF!</v>
      </c>
      <c r="Q41" s="18" t="e">
        <f>IF(Zeiterfassung!#REF!="","0",IF(Zeiterfassung!#REF!="","0",$D$6-Zeiterfassung!#REF!))</f>
        <v>#REF!</v>
      </c>
    </row>
  </sheetData>
  <sheetProtection password="FE66" sheet="1" objects="1" scenarios="1"/>
  <phoneticPr fontId="0" type="noConversion"/>
  <conditionalFormatting sqref="A7:D7 H7 L7 P7 R7:IV7 A9:D9 H9 L9 P9 A11:D11 H11 L11 P11 A13:D13 H13 L13 P13 A15:D15 H15 L15 P15 A17:D17 H17 L17 P17 A19:D19 H19 L19 P19 A21:D21 H21 L21 P21 A23:D23 H23 L23 P23 A25:D25 H25 L25 P25 A27:D27 H27 L27 P27 A29:D29 H29 L29 P29 A31:D31 H31 L31 P31 A33:D33 H33 L33 P33 A35:D35 H35 L35 P35 A37:D37 H37 L37 P37 A39:D39 H39 L39 P39 A41:D41 H41 L41 P41">
    <cfRule type="cellIs" dxfId="2" priority="1" stopIfTrue="1" operator="greaterThan">
      <formula>0</formula>
    </cfRule>
  </conditionalFormatting>
  <conditionalFormatting sqref="B8:D8 H8 L8 P8 B10:D10 H10 L10 P10 B12:D12 H12 L12 P12 B14:D14 H14 L14 P14 B16:D16 H16 L16 P16 B18:D18 H18 L18 P18 B20:D20 H20 L20 P20 B22:D22 H22 L22 P22 B24:D24 H24 L24 P24 B26:D26 H26 L26 P26 B28:D28 H28 L28 P28 B30:D30 H30 L30 P30 B32:D32 H32 L32 P32 B34:D34 H34 L34 P34 B36:D36 H36 L36 P36 B38:D38 H38 L38 P38 B40:D40 H40 L40 P40">
    <cfRule type="cellIs" dxfId="1" priority="3" stopIfTrue="1" operator="greaterThan">
      <formula>0</formula>
    </cfRule>
  </conditionalFormatting>
  <conditionalFormatting sqref="E7:G41 I7:K41 M7:O41 Q7:Q41">
    <cfRule type="cellIs" dxfId="0" priority="2" stopIfTrue="1" operator="greaterThan">
      <formula>0</formula>
    </cfRule>
  </conditionalFormatting>
  <printOptions horizontalCentered="1" verticalCentered="1" gridLines="1"/>
  <pageMargins left="0.39370078740157483" right="0.39370078740157483" top="0.39370078740157483" bottom="0.39370078740157483" header="0.27559055118110237" footer="0.27559055118110237"/>
  <pageSetup paperSize="9" scale="90" orientation="landscape" horizontalDpi="300" verticalDpi="300" r:id="rId1"/>
  <headerFooter alignWithMargins="0">
    <oddHeader>&amp;LStunden-Nachweis&amp;Rausgedruckt am &amp;D</oddHeader>
    <oddFooter>&amp;LAuszug aus Produkt-Nr. XZ210 auf http://www.Auvista.com&amp;R© 2008 Auvista Verlag, München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workbookViewId="0"/>
  </sheetViews>
  <sheetFormatPr baseColWidth="10" defaultRowHeight="12.75" x14ac:dyDescent="0.2"/>
  <cols>
    <col min="1" max="2" width="12" style="64"/>
    <col min="3" max="3" width="17" style="64" bestFit="1" customWidth="1"/>
    <col min="4" max="16384" width="12" style="64"/>
  </cols>
  <sheetData>
    <row r="1" spans="1:3" x14ac:dyDescent="0.2">
      <c r="C1" s="95" t="s">
        <v>0</v>
      </c>
    </row>
    <row r="2" spans="1:3" x14ac:dyDescent="0.2">
      <c r="A2" s="64" t="s">
        <v>35</v>
      </c>
      <c r="C2" s="139" t="s">
        <v>84</v>
      </c>
    </row>
    <row r="3" spans="1:3" x14ac:dyDescent="0.2">
      <c r="C3" s="100" t="s">
        <v>86</v>
      </c>
    </row>
    <row r="4" spans="1:3" x14ac:dyDescent="0.2">
      <c r="C4" s="109" t="s">
        <v>2</v>
      </c>
    </row>
  </sheetData>
  <phoneticPr fontId="0" type="noConversion"/>
  <hyperlinks>
    <hyperlink ref="C2" location="Dokumentation!A1" display="Dokumentation!A1" xr:uid="{00000000-0004-0000-0500-000000000000}"/>
    <hyperlink ref="C3" location="Angaben!A1" display="Angaben!A1" xr:uid="{00000000-0004-0000-0500-000001000000}"/>
    <hyperlink ref="C4" location="Zeiterfassung!A1" display="Zeiterfassung!A1" xr:uid="{00000000-0004-0000-0500-000002000000}"/>
    <hyperlink ref="C1" location="Info!A1" display="Info!A1" xr:uid="{00000000-0004-0000-0500-000003000000}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&amp;R&amp;"Calibri,Standard"&amp;A Seite &amp;P/&amp;N 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Info</vt:lpstr>
      <vt:lpstr>Dokumentation</vt:lpstr>
      <vt:lpstr>Angaben</vt:lpstr>
      <vt:lpstr>Zeiterfassung</vt:lpstr>
      <vt:lpstr>Intermediate</vt:lpstr>
      <vt:lpstr>Notizen</vt:lpstr>
      <vt:lpstr>Angaben!Druckbereich</vt:lpstr>
      <vt:lpstr>Dokumentation!Druckbereich</vt:lpstr>
      <vt:lpstr>Info!Druckbereich</vt:lpstr>
      <vt:lpstr>Notizen!Druckbereich</vt:lpstr>
      <vt:lpstr>Zeiterfassung!Druckbereich</vt:lpstr>
      <vt:lpstr>Dokumentation!Drucktitel</vt:lpstr>
      <vt:lpstr>Intermediate!Drucktitel</vt:lpstr>
    </vt:vector>
  </TitlesOfParts>
  <Company>Copyright Auvista Fachverlag für Microsoft-Excel, München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Endlos-Zeiterfassung aus XZ200 - geschützte Gratis-Datei</dc:title>
  <dc:subject>Variante mit bedingter Formatierung, Zeit über Mitternacht und Filter</dc:subject>
  <dc:creator>Thomas Pfeiffer</dc:creator>
  <dc:description>Erfassung von Uhrzeiten in Stunden und Minuten</dc:description>
  <cp:lastModifiedBy>Rafael</cp:lastModifiedBy>
  <cp:lastPrinted>2025-05-21T09:35:21Z</cp:lastPrinted>
  <dcterms:created xsi:type="dcterms:W3CDTF">1996-07-02T16:04:35Z</dcterms:created>
  <dcterms:modified xsi:type="dcterms:W3CDTF">2025-05-21T09:46:32Z</dcterms:modified>
</cp:coreProperties>
</file>