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F:\0_Sta_Son_Ja\Z_SC025\Aus_XZ180\Diensplan_mit_ZE\Im_241105\"/>
    </mc:Choice>
  </mc:AlternateContent>
  <xr:revisionPtr revIDLastSave="0" documentId="13_ncr:1_{DD4DA9E9-341A-4863-B9F3-82E28311EFCD}" xr6:coauthVersionLast="47" xr6:coauthVersionMax="47" xr10:uidLastSave="{00000000-0000-0000-0000-000000000000}"/>
  <workbookProtection workbookAlgorithmName="SHA-512" workbookHashValue="vDcVNGX/fEukpkF1IsVy7xosSAEWUN0tSDiTOMFKJQAGdumACn7ZP5k04Zv0WBPDa0QkDKFeQLIS2QN29ur9kw==" workbookSaltValue="F3noZwrdqokBvbQotDbgOQ==" workbookSpinCount="100000" lockStructure="1"/>
  <bookViews>
    <workbookView xWindow="-120" yWindow="-120" windowWidth="25440" windowHeight="15390" xr2:uid="{00000000-000D-0000-FFFF-FFFF00000000}"/>
  </bookViews>
  <sheets>
    <sheet name="Zentrale" sheetId="32" r:id="rId1"/>
    <sheet name="Dokumentation" sheetId="33" r:id="rId2"/>
    <sheet name="Angaben" sheetId="7" r:id="rId3"/>
    <sheet name="Kalenderwochenberechnung" sheetId="8" state="hidden" r:id="rId4"/>
    <sheet name="Wochenplan" sheetId="4" r:id="rId5"/>
    <sheet name="Intermediate" sheetId="6" state="hidden" r:id="rId6"/>
    <sheet name="Zusammenfassung" sheetId="1" r:id="rId7"/>
    <sheet name="Schnell2024" sheetId="43" r:id="rId8"/>
    <sheet name="Beispiel" sheetId="35" r:id="rId9"/>
    <sheet name="N" sheetId="11" r:id="rId10"/>
  </sheets>
  <externalReferences>
    <externalReference r:id="rId11"/>
    <externalReference r:id="rId12"/>
    <externalReference r:id="rId13"/>
    <externalReference r:id="rId14"/>
    <externalReference r:id="rId15"/>
  </externalReferences>
  <definedNames>
    <definedName name="Abkürzung">#REF!</definedName>
    <definedName name="Arno" localSheetId="8">[1]Übersicht!#REF!</definedName>
    <definedName name="Arno">[1]Übersicht!#REF!</definedName>
    <definedName name="_xlnm.Print_Area" localSheetId="2">Angaben!$B$2:$H$59</definedName>
    <definedName name="_xlnm.Print_Area" localSheetId="8">Beispiel!$B$2:$AI$114</definedName>
    <definedName name="_xlnm.Print_Area" localSheetId="1">Dokumentation!$B$2:$J$230</definedName>
    <definedName name="_xlnm.Print_Area" localSheetId="7">Schnell2024!$B$4:$AT$52</definedName>
    <definedName name="_xlnm.Print_Area" localSheetId="4">Wochenplan!$B$2:$AI$113</definedName>
    <definedName name="_xlnm.Print_Area" localSheetId="0">Zentrale!$B$2:$I$55</definedName>
    <definedName name="_xlnm.Print_Area" localSheetId="6">Zusammenfassung!$B$2:$P$56</definedName>
    <definedName name="_xlnm.Print_Titles" localSheetId="2">Angaben!$2:$5</definedName>
    <definedName name="_xlnm.Print_Titles" localSheetId="8">Beispiel!$12:$12</definedName>
    <definedName name="_xlnm.Print_Titles" localSheetId="1">Dokumentation!$2:$6</definedName>
    <definedName name="_xlnm.Print_Titles" localSheetId="4">Wochenplan!$2:$12</definedName>
    <definedName name="_xlnm.Print_Titles" localSheetId="6">Zusammenfassung!$2:$5</definedName>
    <definedName name="Feiertage">[2]Tabelle1!$A$1:$I$21</definedName>
    <definedName name="km">#REF!</definedName>
    <definedName name="Kurse">#REF!</definedName>
    <definedName name="Monika" localSheetId="8">[1]Übersicht!#REF!</definedName>
    <definedName name="Monika">[1]Übersicht!#REF!</definedName>
    <definedName name="Name">#REF!</definedName>
    <definedName name="Norbert" localSheetId="8">[1]Übersicht!#REF!</definedName>
    <definedName name="Norbert">[1]Übersicht!#REF!</definedName>
    <definedName name="Ort">#REF!</definedName>
    <definedName name="sdasdasd" localSheetId="7">[3]Sortiertabelle!$F$1:$F$65536</definedName>
    <definedName name="sdasdasd" localSheetId="0">[4]Sortiertabelle!$F$1:$F$65536</definedName>
    <definedName name="sdasdasd">[5]Sortiertabelle!$F$1:$F$65536</definedName>
    <definedName name="Sybille" localSheetId="8">[1]Übersicht!#REF!,[1]Übersicht!#REF!</definedName>
    <definedName name="Sybille">[1]Übersicht!#REF!,[1]Übersicht!#REF!</definedName>
    <definedName name="Umrechnungskurs">#REF!</definedName>
  </definedNames>
  <calcPr calcId="191029"/>
</workbook>
</file>

<file path=xl/calcChain.xml><?xml version="1.0" encoding="utf-8"?>
<calcChain xmlns="http://schemas.openxmlformats.org/spreadsheetml/2006/main">
  <c r="AS52" i="43" l="1"/>
  <c r="AQ52" i="43"/>
  <c r="AO52" i="43"/>
  <c r="AM52" i="43"/>
  <c r="AK52" i="43"/>
  <c r="AH52" i="43"/>
  <c r="AF52" i="43"/>
  <c r="AD52" i="43"/>
  <c r="AB52" i="43"/>
  <c r="Z52" i="43"/>
  <c r="W52" i="43"/>
  <c r="U52" i="43"/>
  <c r="S52" i="43"/>
  <c r="Q52" i="43"/>
  <c r="O52" i="43"/>
  <c r="L52" i="43"/>
  <c r="J52" i="43"/>
  <c r="H52" i="43"/>
  <c r="F52" i="43"/>
  <c r="D52" i="43"/>
  <c r="AS51" i="43"/>
  <c r="AQ51" i="43"/>
  <c r="AO51" i="43"/>
  <c r="AM51" i="43"/>
  <c r="AK51" i="43"/>
  <c r="AH51" i="43"/>
  <c r="AF51" i="43"/>
  <c r="AD51" i="43"/>
  <c r="AB51" i="43"/>
  <c r="Z51" i="43"/>
  <c r="W51" i="43"/>
  <c r="U51" i="43"/>
  <c r="S51" i="43"/>
  <c r="Q51" i="43"/>
  <c r="O51" i="43"/>
  <c r="L51" i="43"/>
  <c r="J51" i="43"/>
  <c r="H51" i="43"/>
  <c r="F51" i="43"/>
  <c r="D51" i="43"/>
  <c r="AS50" i="43"/>
  <c r="AQ50" i="43"/>
  <c r="AO50" i="43"/>
  <c r="AM50" i="43"/>
  <c r="AK50" i="43"/>
  <c r="AH50" i="43"/>
  <c r="AF50" i="43"/>
  <c r="AD50" i="43"/>
  <c r="AB50" i="43"/>
  <c r="Z50" i="43"/>
  <c r="W50" i="43"/>
  <c r="U50" i="43"/>
  <c r="S50" i="43"/>
  <c r="Q50" i="43"/>
  <c r="O50" i="43"/>
  <c r="L50" i="43"/>
  <c r="J50" i="43"/>
  <c r="H50" i="43"/>
  <c r="F50" i="43"/>
  <c r="D50" i="43"/>
  <c r="AS49" i="43"/>
  <c r="AQ49" i="43"/>
  <c r="AO49" i="43"/>
  <c r="AM49" i="43"/>
  <c r="AK49" i="43"/>
  <c r="AH49" i="43"/>
  <c r="AF49" i="43"/>
  <c r="AD49" i="43"/>
  <c r="AB49" i="43"/>
  <c r="Z49" i="43"/>
  <c r="W49" i="43"/>
  <c r="U49" i="43"/>
  <c r="S49" i="43"/>
  <c r="Q49" i="43"/>
  <c r="O49" i="43"/>
  <c r="L49" i="43"/>
  <c r="J49" i="43"/>
  <c r="H49" i="43"/>
  <c r="F49" i="43"/>
  <c r="D49" i="43"/>
  <c r="AS48" i="43"/>
  <c r="AQ48" i="43"/>
  <c r="AO48" i="43"/>
  <c r="AM48" i="43"/>
  <c r="AK48" i="43"/>
  <c r="AH48" i="43"/>
  <c r="AF48" i="43"/>
  <c r="AD48" i="43"/>
  <c r="AB48" i="43"/>
  <c r="Z48" i="43"/>
  <c r="W48" i="43"/>
  <c r="U48" i="43"/>
  <c r="S48" i="43"/>
  <c r="Q48" i="43"/>
  <c r="O48" i="43"/>
  <c r="L48" i="43"/>
  <c r="J48" i="43"/>
  <c r="H48" i="43"/>
  <c r="F48" i="43"/>
  <c r="D48" i="43"/>
  <c r="AS47" i="43"/>
  <c r="AQ47" i="43"/>
  <c r="AO47" i="43"/>
  <c r="AM47" i="43"/>
  <c r="AK47" i="43"/>
  <c r="AH47" i="43"/>
  <c r="AF47" i="43"/>
  <c r="AD47" i="43"/>
  <c r="AB47" i="43"/>
  <c r="Z47" i="43"/>
  <c r="W47" i="43"/>
  <c r="U47" i="43"/>
  <c r="S47" i="43"/>
  <c r="Q47" i="43"/>
  <c r="O47" i="43"/>
  <c r="L47" i="43"/>
  <c r="J47" i="43"/>
  <c r="H47" i="43"/>
  <c r="F47" i="43"/>
  <c r="D47" i="43"/>
  <c r="AS46" i="43"/>
  <c r="AQ46" i="43"/>
  <c r="AO46" i="43"/>
  <c r="AM46" i="43"/>
  <c r="AK46" i="43"/>
  <c r="AH46" i="43"/>
  <c r="AF46" i="43"/>
  <c r="AD46" i="43"/>
  <c r="AB46" i="43"/>
  <c r="Z46" i="43"/>
  <c r="W46" i="43"/>
  <c r="U46" i="43"/>
  <c r="S46" i="43"/>
  <c r="Q46" i="43"/>
  <c r="O46" i="43"/>
  <c r="L46" i="43"/>
  <c r="J46" i="43"/>
  <c r="H46" i="43"/>
  <c r="F46" i="43"/>
  <c r="D46" i="43"/>
  <c r="AS43" i="43"/>
  <c r="AQ43" i="43"/>
  <c r="AO43" i="43"/>
  <c r="AM43" i="43"/>
  <c r="AK43" i="43"/>
  <c r="AH43" i="43"/>
  <c r="AF43" i="43"/>
  <c r="AD43" i="43"/>
  <c r="AB43" i="43"/>
  <c r="Z43" i="43"/>
  <c r="W43" i="43"/>
  <c r="U43" i="43"/>
  <c r="S43" i="43"/>
  <c r="Q43" i="43"/>
  <c r="O43" i="43"/>
  <c r="L43" i="43"/>
  <c r="J43" i="43"/>
  <c r="H43" i="43"/>
  <c r="F43" i="43"/>
  <c r="D43" i="43"/>
  <c r="AS42" i="43"/>
  <c r="AQ42" i="43"/>
  <c r="AO42" i="43"/>
  <c r="AM42" i="43"/>
  <c r="AK42" i="43"/>
  <c r="AH42" i="43"/>
  <c r="AF42" i="43"/>
  <c r="AD42" i="43"/>
  <c r="AB42" i="43"/>
  <c r="Z42" i="43"/>
  <c r="W42" i="43"/>
  <c r="U42" i="43"/>
  <c r="S42" i="43"/>
  <c r="Q42" i="43"/>
  <c r="O42" i="43"/>
  <c r="L42" i="43"/>
  <c r="J42" i="43"/>
  <c r="H42" i="43"/>
  <c r="F42" i="43"/>
  <c r="D42" i="43"/>
  <c r="AS41" i="43"/>
  <c r="AQ41" i="43"/>
  <c r="AO41" i="43"/>
  <c r="AM41" i="43"/>
  <c r="AK41" i="43"/>
  <c r="AH41" i="43"/>
  <c r="AF41" i="43"/>
  <c r="AD41" i="43"/>
  <c r="AB41" i="43"/>
  <c r="Z41" i="43"/>
  <c r="W41" i="43"/>
  <c r="U41" i="43"/>
  <c r="S41" i="43"/>
  <c r="Q41" i="43"/>
  <c r="O41" i="43"/>
  <c r="L41" i="43"/>
  <c r="J41" i="43"/>
  <c r="H41" i="43"/>
  <c r="F41" i="43"/>
  <c r="D41" i="43"/>
  <c r="AS40" i="43"/>
  <c r="AQ40" i="43"/>
  <c r="AO40" i="43"/>
  <c r="AM40" i="43"/>
  <c r="AK40" i="43"/>
  <c r="AH40" i="43"/>
  <c r="AF40" i="43"/>
  <c r="AD40" i="43"/>
  <c r="AB40" i="43"/>
  <c r="Z40" i="43"/>
  <c r="W40" i="43"/>
  <c r="U40" i="43"/>
  <c r="S40" i="43"/>
  <c r="Q40" i="43"/>
  <c r="O40" i="43"/>
  <c r="L40" i="43"/>
  <c r="J40" i="43"/>
  <c r="H40" i="43"/>
  <c r="F40" i="43"/>
  <c r="D40" i="43"/>
  <c r="AS39" i="43"/>
  <c r="AQ39" i="43"/>
  <c r="AO39" i="43"/>
  <c r="AM39" i="43"/>
  <c r="AK39" i="43"/>
  <c r="AH39" i="43"/>
  <c r="AF39" i="43"/>
  <c r="AD39" i="43"/>
  <c r="AB39" i="43"/>
  <c r="Z39" i="43"/>
  <c r="W39" i="43"/>
  <c r="U39" i="43"/>
  <c r="S39" i="43"/>
  <c r="Q39" i="43"/>
  <c r="O39" i="43"/>
  <c r="L39" i="43"/>
  <c r="J39" i="43"/>
  <c r="H39" i="43"/>
  <c r="F39" i="43"/>
  <c r="D39" i="43"/>
  <c r="AS38" i="43"/>
  <c r="AQ38" i="43"/>
  <c r="AO38" i="43"/>
  <c r="AM38" i="43"/>
  <c r="AK38" i="43"/>
  <c r="AH38" i="43"/>
  <c r="AF38" i="43"/>
  <c r="AD38" i="43"/>
  <c r="AB38" i="43"/>
  <c r="Z38" i="43"/>
  <c r="W38" i="43"/>
  <c r="U38" i="43"/>
  <c r="S38" i="43"/>
  <c r="Q38" i="43"/>
  <c r="O38" i="43"/>
  <c r="L38" i="43"/>
  <c r="J38" i="43"/>
  <c r="H38" i="43"/>
  <c r="F38" i="43"/>
  <c r="D38" i="43"/>
  <c r="AS37" i="43"/>
  <c r="AQ37" i="43"/>
  <c r="AO37" i="43"/>
  <c r="AM37" i="43"/>
  <c r="AK37" i="43"/>
  <c r="AH37" i="43"/>
  <c r="AF37" i="43"/>
  <c r="AD37" i="43"/>
  <c r="AB37" i="43"/>
  <c r="Z37" i="43"/>
  <c r="W37" i="43"/>
  <c r="U37" i="43"/>
  <c r="S37" i="43"/>
  <c r="Q37" i="43"/>
  <c r="O37" i="43"/>
  <c r="L37" i="43"/>
  <c r="J37" i="43"/>
  <c r="H37" i="43"/>
  <c r="F37" i="43"/>
  <c r="D37" i="43"/>
  <c r="AS34" i="43"/>
  <c r="AQ34" i="43"/>
  <c r="AO34" i="43"/>
  <c r="AM34" i="43"/>
  <c r="AK34" i="43"/>
  <c r="AH34" i="43"/>
  <c r="AF34" i="43"/>
  <c r="AD34" i="43"/>
  <c r="AB34" i="43"/>
  <c r="Z34" i="43"/>
  <c r="W34" i="43"/>
  <c r="U34" i="43"/>
  <c r="S34" i="43"/>
  <c r="Q34" i="43"/>
  <c r="O34" i="43"/>
  <c r="L34" i="43"/>
  <c r="J34" i="43"/>
  <c r="H34" i="43"/>
  <c r="F34" i="43"/>
  <c r="D34" i="43"/>
  <c r="AS33" i="43"/>
  <c r="AQ33" i="43"/>
  <c r="AO33" i="43"/>
  <c r="AM33" i="43"/>
  <c r="AK33" i="43"/>
  <c r="AH33" i="43"/>
  <c r="AF33" i="43"/>
  <c r="AD33" i="43"/>
  <c r="AB33" i="43"/>
  <c r="Z33" i="43"/>
  <c r="W33" i="43"/>
  <c r="U33" i="43"/>
  <c r="S33" i="43"/>
  <c r="Q33" i="43"/>
  <c r="O33" i="43"/>
  <c r="L33" i="43"/>
  <c r="J33" i="43"/>
  <c r="H33" i="43"/>
  <c r="F33" i="43"/>
  <c r="D33" i="43"/>
  <c r="AS32" i="43"/>
  <c r="AQ32" i="43"/>
  <c r="AO32" i="43"/>
  <c r="AM32" i="43"/>
  <c r="AK32" i="43"/>
  <c r="AH32" i="43"/>
  <c r="AF32" i="43"/>
  <c r="AD32" i="43"/>
  <c r="AB32" i="43"/>
  <c r="Z32" i="43"/>
  <c r="W32" i="43"/>
  <c r="U32" i="43"/>
  <c r="S32" i="43"/>
  <c r="Q32" i="43"/>
  <c r="O32" i="43"/>
  <c r="L32" i="43"/>
  <c r="J32" i="43"/>
  <c r="H32" i="43"/>
  <c r="F32" i="43"/>
  <c r="D32" i="43"/>
  <c r="AS31" i="43"/>
  <c r="AQ31" i="43"/>
  <c r="AO31" i="43"/>
  <c r="AM31" i="43"/>
  <c r="AK31" i="43"/>
  <c r="AH31" i="43"/>
  <c r="AF31" i="43"/>
  <c r="AD31" i="43"/>
  <c r="AB31" i="43"/>
  <c r="Z31" i="43"/>
  <c r="W31" i="43"/>
  <c r="U31" i="43"/>
  <c r="S31" i="43"/>
  <c r="Q31" i="43"/>
  <c r="O31" i="43"/>
  <c r="L31" i="43"/>
  <c r="J31" i="43"/>
  <c r="H31" i="43"/>
  <c r="F31" i="43"/>
  <c r="D31" i="43"/>
  <c r="AS30" i="43"/>
  <c r="AQ30" i="43"/>
  <c r="AO30" i="43"/>
  <c r="AM30" i="43"/>
  <c r="AK30" i="43"/>
  <c r="AH30" i="43"/>
  <c r="AF30" i="43"/>
  <c r="AD30" i="43"/>
  <c r="AB30" i="43"/>
  <c r="Z30" i="43"/>
  <c r="W30" i="43"/>
  <c r="U30" i="43"/>
  <c r="S30" i="43"/>
  <c r="Q30" i="43"/>
  <c r="O30" i="43"/>
  <c r="L30" i="43"/>
  <c r="J30" i="43"/>
  <c r="H30" i="43"/>
  <c r="F30" i="43"/>
  <c r="D30" i="43"/>
  <c r="AS29" i="43"/>
  <c r="AQ29" i="43"/>
  <c r="AO29" i="43"/>
  <c r="AM29" i="43"/>
  <c r="AK29" i="43"/>
  <c r="AH29" i="43"/>
  <c r="AF29" i="43"/>
  <c r="AD29" i="43"/>
  <c r="AB29" i="43"/>
  <c r="Z29" i="43"/>
  <c r="W29" i="43"/>
  <c r="U29" i="43"/>
  <c r="S29" i="43"/>
  <c r="Q29" i="43"/>
  <c r="O29" i="43"/>
  <c r="L29" i="43"/>
  <c r="J29" i="43"/>
  <c r="H29" i="43"/>
  <c r="F29" i="43"/>
  <c r="D29" i="43"/>
  <c r="AS28" i="43"/>
  <c r="AQ28" i="43"/>
  <c r="AO28" i="43"/>
  <c r="AM28" i="43"/>
  <c r="AK28" i="43"/>
  <c r="AH28" i="43"/>
  <c r="AF28" i="43"/>
  <c r="AD28" i="43"/>
  <c r="AB28" i="43"/>
  <c r="Z28" i="43"/>
  <c r="W28" i="43"/>
  <c r="U28" i="43"/>
  <c r="S28" i="43"/>
  <c r="Q28" i="43"/>
  <c r="O28" i="43"/>
  <c r="L28" i="43"/>
  <c r="J28" i="43"/>
  <c r="H28" i="43"/>
  <c r="F28" i="43"/>
  <c r="D28" i="43"/>
  <c r="AS25" i="43"/>
  <c r="AQ25" i="43"/>
  <c r="AO25" i="43"/>
  <c r="AM25" i="43"/>
  <c r="AK25" i="43"/>
  <c r="AH25" i="43"/>
  <c r="AF25" i="43"/>
  <c r="AD25" i="43"/>
  <c r="AB25" i="43"/>
  <c r="Z25" i="43"/>
  <c r="W25" i="43"/>
  <c r="U25" i="43"/>
  <c r="S25" i="43"/>
  <c r="Q25" i="43"/>
  <c r="O25" i="43"/>
  <c r="L25" i="43"/>
  <c r="J25" i="43"/>
  <c r="H25" i="43"/>
  <c r="F25" i="43"/>
  <c r="D25" i="43"/>
  <c r="AS24" i="43"/>
  <c r="AQ24" i="43"/>
  <c r="AO24" i="43"/>
  <c r="AM24" i="43"/>
  <c r="AK24" i="43"/>
  <c r="AH24" i="43"/>
  <c r="AF24" i="43"/>
  <c r="AD24" i="43"/>
  <c r="AB24" i="43"/>
  <c r="Z24" i="43"/>
  <c r="W24" i="43"/>
  <c r="U24" i="43"/>
  <c r="S24" i="43"/>
  <c r="Q24" i="43"/>
  <c r="O24" i="43"/>
  <c r="L24" i="43"/>
  <c r="J24" i="43"/>
  <c r="H24" i="43"/>
  <c r="F24" i="43"/>
  <c r="D24" i="43"/>
  <c r="AS23" i="43"/>
  <c r="AQ23" i="43"/>
  <c r="AO23" i="43"/>
  <c r="AM23" i="43"/>
  <c r="AK23" i="43"/>
  <c r="AH23" i="43"/>
  <c r="AF23" i="43"/>
  <c r="AD23" i="43"/>
  <c r="AB23" i="43"/>
  <c r="Z23" i="43"/>
  <c r="W23" i="43"/>
  <c r="U23" i="43"/>
  <c r="S23" i="43"/>
  <c r="Q23" i="43"/>
  <c r="O23" i="43"/>
  <c r="L23" i="43"/>
  <c r="J23" i="43"/>
  <c r="H23" i="43"/>
  <c r="F23" i="43"/>
  <c r="D23" i="43"/>
  <c r="AS22" i="43"/>
  <c r="AQ22" i="43"/>
  <c r="AO22" i="43"/>
  <c r="AM22" i="43"/>
  <c r="AK22" i="43"/>
  <c r="AH22" i="43"/>
  <c r="AF22" i="43"/>
  <c r="AD22" i="43"/>
  <c r="AB22" i="43"/>
  <c r="Z22" i="43"/>
  <c r="W22" i="43"/>
  <c r="U22" i="43"/>
  <c r="S22" i="43"/>
  <c r="Q22" i="43"/>
  <c r="O22" i="43"/>
  <c r="L22" i="43"/>
  <c r="J22" i="43"/>
  <c r="H22" i="43"/>
  <c r="F22" i="43"/>
  <c r="D22" i="43"/>
  <c r="AS21" i="43"/>
  <c r="AQ21" i="43"/>
  <c r="AO21" i="43"/>
  <c r="AM21" i="43"/>
  <c r="AK21" i="43"/>
  <c r="AH21" i="43"/>
  <c r="AF21" i="43"/>
  <c r="AD21" i="43"/>
  <c r="AB21" i="43"/>
  <c r="Z21" i="43"/>
  <c r="W21" i="43"/>
  <c r="U21" i="43"/>
  <c r="S21" i="43"/>
  <c r="Q21" i="43"/>
  <c r="O21" i="43"/>
  <c r="L21" i="43"/>
  <c r="J21" i="43"/>
  <c r="H21" i="43"/>
  <c r="F21" i="43"/>
  <c r="D21" i="43"/>
  <c r="AS20" i="43"/>
  <c r="AQ20" i="43"/>
  <c r="AO20" i="43"/>
  <c r="AM20" i="43"/>
  <c r="AK20" i="43"/>
  <c r="AH20" i="43"/>
  <c r="AF20" i="43"/>
  <c r="AD20" i="43"/>
  <c r="AB20" i="43"/>
  <c r="Z20" i="43"/>
  <c r="W20" i="43"/>
  <c r="U20" i="43"/>
  <c r="S20" i="43"/>
  <c r="Q20" i="43"/>
  <c r="O20" i="43"/>
  <c r="L20" i="43"/>
  <c r="J20" i="43"/>
  <c r="H20" i="43"/>
  <c r="F20" i="43"/>
  <c r="D20" i="43"/>
  <c r="AS19" i="43"/>
  <c r="AQ19" i="43"/>
  <c r="AO19" i="43"/>
  <c r="AM19" i="43"/>
  <c r="AK19" i="43"/>
  <c r="AH19" i="43"/>
  <c r="AF19" i="43"/>
  <c r="AD19" i="43"/>
  <c r="AB19" i="43"/>
  <c r="Z19" i="43"/>
  <c r="W19" i="43"/>
  <c r="U19" i="43"/>
  <c r="S19" i="43"/>
  <c r="Q19" i="43"/>
  <c r="O19" i="43"/>
  <c r="L19" i="43"/>
  <c r="J19" i="43"/>
  <c r="H19" i="43"/>
  <c r="F19" i="43"/>
  <c r="D19" i="43"/>
  <c r="AS16" i="43"/>
  <c r="AQ16" i="43"/>
  <c r="AO16" i="43"/>
  <c r="AM16" i="43"/>
  <c r="AK16" i="43"/>
  <c r="AH16" i="43"/>
  <c r="AF16" i="43"/>
  <c r="AD16" i="43"/>
  <c r="AB16" i="43"/>
  <c r="Z16" i="43"/>
  <c r="W16" i="43"/>
  <c r="U16" i="43"/>
  <c r="S16" i="43"/>
  <c r="Q16" i="43"/>
  <c r="O16" i="43"/>
  <c r="L16" i="43"/>
  <c r="J16" i="43"/>
  <c r="H16" i="43"/>
  <c r="F16" i="43"/>
  <c r="D16" i="43"/>
  <c r="AS15" i="43"/>
  <c r="AQ15" i="43"/>
  <c r="AO15" i="43"/>
  <c r="AM15" i="43"/>
  <c r="AK15" i="43"/>
  <c r="AH15" i="43"/>
  <c r="AF15" i="43"/>
  <c r="AD15" i="43"/>
  <c r="AB15" i="43"/>
  <c r="Z15" i="43"/>
  <c r="W15" i="43"/>
  <c r="U15" i="43"/>
  <c r="S15" i="43"/>
  <c r="Q15" i="43"/>
  <c r="O15" i="43"/>
  <c r="L15" i="43"/>
  <c r="J15" i="43"/>
  <c r="H15" i="43"/>
  <c r="F15" i="43"/>
  <c r="D15" i="43"/>
  <c r="AS14" i="43"/>
  <c r="AQ14" i="43"/>
  <c r="AO14" i="43"/>
  <c r="AM14" i="43"/>
  <c r="AK14" i="43"/>
  <c r="AH14" i="43"/>
  <c r="AF14" i="43"/>
  <c r="AD14" i="43"/>
  <c r="AB14" i="43"/>
  <c r="Z14" i="43"/>
  <c r="W14" i="43"/>
  <c r="U14" i="43"/>
  <c r="S14" i="43"/>
  <c r="Q14" i="43"/>
  <c r="O14" i="43"/>
  <c r="L14" i="43"/>
  <c r="J14" i="43"/>
  <c r="H14" i="43"/>
  <c r="F14" i="43"/>
  <c r="D14" i="43"/>
  <c r="AS13" i="43"/>
  <c r="AQ13" i="43"/>
  <c r="AO13" i="43"/>
  <c r="AM13" i="43"/>
  <c r="AK13" i="43"/>
  <c r="AH13" i="43"/>
  <c r="AF13" i="43"/>
  <c r="AD13" i="43"/>
  <c r="AB13" i="43"/>
  <c r="Z13" i="43"/>
  <c r="W13" i="43"/>
  <c r="U13" i="43"/>
  <c r="S13" i="43"/>
  <c r="Q13" i="43"/>
  <c r="O13" i="43"/>
  <c r="L13" i="43"/>
  <c r="J13" i="43"/>
  <c r="H13" i="43"/>
  <c r="F13" i="43"/>
  <c r="D13" i="43"/>
  <c r="AS12" i="43"/>
  <c r="AQ12" i="43"/>
  <c r="AO12" i="43"/>
  <c r="AM12" i="43"/>
  <c r="AK12" i="43"/>
  <c r="AH12" i="43"/>
  <c r="AF12" i="43"/>
  <c r="AD12" i="43"/>
  <c r="AB12" i="43"/>
  <c r="Z12" i="43"/>
  <c r="W12" i="43"/>
  <c r="U12" i="43"/>
  <c r="S12" i="43"/>
  <c r="Q12" i="43"/>
  <c r="O12" i="43"/>
  <c r="L12" i="43"/>
  <c r="J12" i="43"/>
  <c r="H12" i="43"/>
  <c r="F12" i="43"/>
  <c r="D12" i="43"/>
  <c r="AS11" i="43"/>
  <c r="AQ11" i="43"/>
  <c r="AO11" i="43"/>
  <c r="AM11" i="43"/>
  <c r="AK11" i="43"/>
  <c r="AH11" i="43"/>
  <c r="AF11" i="43"/>
  <c r="AD11" i="43"/>
  <c r="AB11" i="43"/>
  <c r="Z11" i="43"/>
  <c r="W11" i="43"/>
  <c r="U11" i="43"/>
  <c r="S11" i="43"/>
  <c r="Q11" i="43"/>
  <c r="O11" i="43"/>
  <c r="L11" i="43"/>
  <c r="J11" i="43"/>
  <c r="H11" i="43"/>
  <c r="F11" i="43"/>
  <c r="D11" i="43"/>
  <c r="AS10" i="43"/>
  <c r="AQ10" i="43"/>
  <c r="AO10" i="43"/>
  <c r="AM10" i="43"/>
  <c r="AK10" i="43"/>
  <c r="AH10" i="43"/>
  <c r="AF10" i="43"/>
  <c r="AD10" i="43"/>
  <c r="AB10" i="43"/>
  <c r="Z10" i="43"/>
  <c r="W10" i="43"/>
  <c r="U10" i="43"/>
  <c r="S10" i="43"/>
  <c r="Q10" i="43"/>
  <c r="O10" i="43"/>
  <c r="L10" i="43"/>
  <c r="J10" i="43"/>
  <c r="H10" i="43"/>
  <c r="F10" i="43"/>
  <c r="D10" i="43"/>
  <c r="AI2" i="4" l="1"/>
  <c r="O2" i="1" s="1"/>
  <c r="P7" i="1"/>
  <c r="C1" i="8"/>
  <c r="C2" i="8"/>
  <c r="J5" i="6"/>
  <c r="I5" i="6" s="1"/>
  <c r="K5" i="6"/>
  <c r="E5" i="6"/>
  <c r="D5" i="6"/>
  <c r="B1" i="6"/>
  <c r="B2" i="6"/>
  <c r="E7" i="6"/>
  <c r="D7" i="6"/>
  <c r="F7" i="6"/>
  <c r="G7" i="6"/>
  <c r="J7" i="6"/>
  <c r="I7" i="6"/>
  <c r="K7" i="6"/>
  <c r="L7" i="6"/>
  <c r="O7" i="6"/>
  <c r="N7" i="6"/>
  <c r="P7" i="6"/>
  <c r="Q7" i="6"/>
  <c r="T7" i="6"/>
  <c r="S7" i="6"/>
  <c r="U7" i="6"/>
  <c r="V7" i="6"/>
  <c r="Y7" i="6"/>
  <c r="X7" i="6"/>
  <c r="Z7" i="6"/>
  <c r="AA7" i="6"/>
  <c r="AD7" i="6"/>
  <c r="AC7" i="6"/>
  <c r="AE7" i="6"/>
  <c r="AF7" i="6"/>
  <c r="AI7" i="6"/>
  <c r="AH7" i="6"/>
  <c r="AJ7" i="6"/>
  <c r="AK7" i="6"/>
  <c r="E8" i="6"/>
  <c r="D8" i="6"/>
  <c r="G8" i="6"/>
  <c r="F8" i="6"/>
  <c r="J8" i="6"/>
  <c r="I8" i="6" s="1"/>
  <c r="K8" i="6"/>
  <c r="L8" i="6"/>
  <c r="O8" i="6"/>
  <c r="N8" i="6"/>
  <c r="P8" i="6"/>
  <c r="Q8" i="6"/>
  <c r="T8" i="6"/>
  <c r="S8" i="6"/>
  <c r="U8" i="6"/>
  <c r="V8" i="6"/>
  <c r="Y8" i="6"/>
  <c r="X8" i="6"/>
  <c r="Z8" i="6"/>
  <c r="AA8" i="6"/>
  <c r="AD8" i="6"/>
  <c r="AC8" i="6"/>
  <c r="AE8" i="6"/>
  <c r="AF8" i="6"/>
  <c r="AI8" i="6"/>
  <c r="AH8" i="6"/>
  <c r="AJ8" i="6"/>
  <c r="AK8" i="6"/>
  <c r="E9" i="6"/>
  <c r="D9" i="6"/>
  <c r="G9" i="6"/>
  <c r="F9" i="6"/>
  <c r="J9" i="6"/>
  <c r="I9" i="6"/>
  <c r="K9" i="6"/>
  <c r="L9" i="6"/>
  <c r="N9" i="6"/>
  <c r="Q9" i="6"/>
  <c r="P9" i="6"/>
  <c r="O9" i="6"/>
  <c r="T9" i="6"/>
  <c r="S9" i="6"/>
  <c r="U9" i="6"/>
  <c r="V9" i="6"/>
  <c r="Y9" i="6"/>
  <c r="X9" i="6"/>
  <c r="Z9" i="6"/>
  <c r="AA9" i="6"/>
  <c r="AD9" i="6"/>
  <c r="AC9" i="6"/>
  <c r="AE9" i="6"/>
  <c r="AF9" i="6"/>
  <c r="AI9" i="6"/>
  <c r="AH9" i="6"/>
  <c r="AJ9" i="6"/>
  <c r="AK9" i="6"/>
  <c r="E10" i="6"/>
  <c r="D10" i="6"/>
  <c r="G10" i="6"/>
  <c r="F10" i="6"/>
  <c r="J10" i="6"/>
  <c r="I10" i="6"/>
  <c r="K10" i="6"/>
  <c r="L10" i="6"/>
  <c r="O10" i="6"/>
  <c r="N10" i="6"/>
  <c r="P10" i="6"/>
  <c r="Q10" i="6"/>
  <c r="T10" i="6"/>
  <c r="S10" i="6"/>
  <c r="U10" i="6"/>
  <c r="V10" i="6"/>
  <c r="Y10" i="6"/>
  <c r="X10" i="6"/>
  <c r="Z10" i="6"/>
  <c r="AA10" i="6"/>
  <c r="AD10" i="6"/>
  <c r="AC10" i="6"/>
  <c r="AE10" i="6"/>
  <c r="AF10" i="6"/>
  <c r="AI10" i="6"/>
  <c r="AH10" i="6"/>
  <c r="AJ10" i="6"/>
  <c r="AK10" i="6"/>
  <c r="D11" i="6"/>
  <c r="F11" i="6"/>
  <c r="E11" i="6"/>
  <c r="G11" i="6"/>
  <c r="J11" i="6"/>
  <c r="I11" i="6"/>
  <c r="K11" i="6"/>
  <c r="L11" i="6"/>
  <c r="N11" i="6"/>
  <c r="P11" i="6"/>
  <c r="O11" i="6"/>
  <c r="Q11" i="6"/>
  <c r="S11" i="6"/>
  <c r="U11" i="6"/>
  <c r="T11" i="6"/>
  <c r="V11" i="6"/>
  <c r="X11" i="6"/>
  <c r="W11" i="6" s="1"/>
  <c r="M12" i="1" s="1"/>
  <c r="Z11" i="6"/>
  <c r="Y11" i="6"/>
  <c r="AA11" i="6"/>
  <c r="AD11" i="6"/>
  <c r="AC11" i="6"/>
  <c r="AE11" i="6"/>
  <c r="AF11" i="6"/>
  <c r="AI11" i="6"/>
  <c r="AH11" i="6"/>
  <c r="AJ11" i="6"/>
  <c r="AK11" i="6"/>
  <c r="E12" i="6"/>
  <c r="D12" i="6"/>
  <c r="F12" i="6"/>
  <c r="G12" i="6"/>
  <c r="J12" i="6"/>
  <c r="I12" i="6"/>
  <c r="K12" i="6"/>
  <c r="L12" i="6"/>
  <c r="O12" i="6"/>
  <c r="N12" i="6"/>
  <c r="P12" i="6"/>
  <c r="Q12" i="6"/>
  <c r="T12" i="6"/>
  <c r="S12" i="6"/>
  <c r="U12" i="6"/>
  <c r="V12" i="6"/>
  <c r="Y12" i="6"/>
  <c r="X12" i="6"/>
  <c r="Z12" i="6"/>
  <c r="AA12" i="6"/>
  <c r="AD12" i="6"/>
  <c r="AC12" i="6"/>
  <c r="AE12" i="6"/>
  <c r="AB12" i="6" s="1"/>
  <c r="N13" i="1" s="1"/>
  <c r="AF12" i="6"/>
  <c r="AI12" i="6"/>
  <c r="AH12" i="6"/>
  <c r="AJ12" i="6"/>
  <c r="AK12" i="6"/>
  <c r="E13" i="6"/>
  <c r="D13" i="6"/>
  <c r="F13" i="6"/>
  <c r="G13" i="6"/>
  <c r="J13" i="6"/>
  <c r="I13" i="6"/>
  <c r="K13" i="6"/>
  <c r="L13" i="6"/>
  <c r="O13" i="6"/>
  <c r="N13" i="6"/>
  <c r="P13" i="6"/>
  <c r="M13" i="6" s="1"/>
  <c r="K14" i="1" s="1"/>
  <c r="Q13" i="6"/>
  <c r="T13" i="6"/>
  <c r="S13" i="6"/>
  <c r="U13" i="6"/>
  <c r="V13" i="6"/>
  <c r="Y13" i="6"/>
  <c r="X13" i="6"/>
  <c r="Z13" i="6"/>
  <c r="AA13" i="6"/>
  <c r="AD13" i="6"/>
  <c r="AC13" i="6"/>
  <c r="AE13" i="6"/>
  <c r="AF13" i="6"/>
  <c r="AI13" i="6"/>
  <c r="AH13" i="6"/>
  <c r="AJ13" i="6"/>
  <c r="AK13" i="6"/>
  <c r="E14" i="6"/>
  <c r="D14" i="6"/>
  <c r="G14" i="6"/>
  <c r="F14" i="6"/>
  <c r="J14" i="6"/>
  <c r="I14" i="6"/>
  <c r="L14" i="6"/>
  <c r="K14" i="6"/>
  <c r="N14" i="6"/>
  <c r="P14" i="6"/>
  <c r="O14" i="6"/>
  <c r="Q14" i="6"/>
  <c r="T14" i="6"/>
  <c r="S14" i="6"/>
  <c r="U14" i="6"/>
  <c r="R14" i="6" s="1"/>
  <c r="L15" i="1" s="1"/>
  <c r="V14" i="6"/>
  <c r="Y14" i="6"/>
  <c r="X14" i="6"/>
  <c r="Z14" i="6"/>
  <c r="AA14" i="6"/>
  <c r="AD14" i="6"/>
  <c r="AC14" i="6"/>
  <c r="AE14" i="6"/>
  <c r="AF14" i="6"/>
  <c r="AI14" i="6"/>
  <c r="AH14" i="6"/>
  <c r="AJ14" i="6"/>
  <c r="AK14" i="6"/>
  <c r="E6" i="6"/>
  <c r="D6" i="6"/>
  <c r="G6" i="6"/>
  <c r="F6" i="6"/>
  <c r="J6" i="6"/>
  <c r="I6" i="6"/>
  <c r="K6" i="6"/>
  <c r="L6" i="6"/>
  <c r="O6" i="6"/>
  <c r="N6" i="6"/>
  <c r="P6" i="6"/>
  <c r="Q6" i="6"/>
  <c r="T6" i="6"/>
  <c r="S6" i="6"/>
  <c r="U6" i="6"/>
  <c r="V6" i="6"/>
  <c r="Y6" i="6"/>
  <c r="X6" i="6"/>
  <c r="Z6" i="6"/>
  <c r="AA6" i="6"/>
  <c r="AD6" i="6"/>
  <c r="AC6" i="6"/>
  <c r="AE6" i="6"/>
  <c r="AF6" i="6"/>
  <c r="AI6" i="6"/>
  <c r="AH6" i="6"/>
  <c r="AJ6" i="6"/>
  <c r="AK6" i="6"/>
  <c r="C3" i="6"/>
  <c r="H3" i="6" s="1"/>
  <c r="M3" i="6" s="1"/>
  <c r="R3" i="6" s="1"/>
  <c r="W3" i="6" s="1"/>
  <c r="AB3" i="6" s="1"/>
  <c r="AG3" i="6" s="1"/>
  <c r="L5" i="6"/>
  <c r="O5" i="6"/>
  <c r="N5" i="6"/>
  <c r="P5" i="6"/>
  <c r="Q5" i="6"/>
  <c r="T5" i="6"/>
  <c r="S5" i="6"/>
  <c r="U5" i="6"/>
  <c r="V5" i="6"/>
  <c r="Y5" i="6"/>
  <c r="X5" i="6"/>
  <c r="Z5" i="6"/>
  <c r="AA5" i="6"/>
  <c r="AD5" i="6"/>
  <c r="AC5" i="6"/>
  <c r="AE5" i="6"/>
  <c r="AF5" i="6"/>
  <c r="AI5" i="6"/>
  <c r="AH5" i="6"/>
  <c r="AJ5" i="6"/>
  <c r="AK5" i="6"/>
  <c r="G5" i="6"/>
  <c r="F5" i="6"/>
  <c r="B10" i="1"/>
  <c r="B11" i="1"/>
  <c r="B23" i="4" s="1"/>
  <c r="B12" i="1"/>
  <c r="B25" i="4" s="1"/>
  <c r="B13" i="1"/>
  <c r="B12" i="6" s="1"/>
  <c r="B14" i="1"/>
  <c r="B29" i="4" s="1"/>
  <c r="B15" i="1"/>
  <c r="B16" i="1"/>
  <c r="B17" i="1"/>
  <c r="B9" i="1"/>
  <c r="B19" i="4" s="1"/>
  <c r="B8" i="1"/>
  <c r="B17" i="4" s="1"/>
  <c r="B7" i="1"/>
  <c r="B6" i="1"/>
  <c r="H3" i="4"/>
  <c r="J3" i="4" s="1"/>
  <c r="C14" i="1"/>
  <c r="C29" i="4" s="1"/>
  <c r="C11" i="1"/>
  <c r="C23" i="4" s="1"/>
  <c r="C13" i="1"/>
  <c r="C27" i="4" s="1"/>
  <c r="C15" i="1"/>
  <c r="C31" i="4" s="1"/>
  <c r="C10" i="1"/>
  <c r="C21" i="4" s="1"/>
  <c r="C12" i="1"/>
  <c r="C25" i="4" s="1"/>
  <c r="C9" i="1"/>
  <c r="C19" i="4" s="1"/>
  <c r="C8" i="1"/>
  <c r="C17" i="4" s="1"/>
  <c r="C7" i="1"/>
  <c r="C6" i="1"/>
  <c r="C13" i="4" s="1"/>
  <c r="P8" i="1"/>
  <c r="P9" i="1"/>
  <c r="P10" i="1"/>
  <c r="P11" i="1"/>
  <c r="P13" i="1"/>
  <c r="P14" i="1"/>
  <c r="P15" i="1"/>
  <c r="P6" i="1"/>
  <c r="P12" i="1"/>
  <c r="I4" i="1"/>
  <c r="R12" i="6" l="1"/>
  <c r="L13" i="1" s="1"/>
  <c r="H14" i="6"/>
  <c r="J15" i="1" s="1"/>
  <c r="D2" i="8"/>
  <c r="E2" i="8" s="1"/>
  <c r="F2" i="8" s="1"/>
  <c r="G2" i="8" s="1"/>
  <c r="B2" i="4" s="1"/>
  <c r="B2" i="1" s="1"/>
  <c r="F4" i="1" s="1"/>
  <c r="B11" i="6"/>
  <c r="AG6" i="6"/>
  <c r="O7" i="1" s="1"/>
  <c r="M6" i="6"/>
  <c r="K7" i="1" s="1"/>
  <c r="W9" i="6"/>
  <c r="M10" i="1" s="1"/>
  <c r="AB13" i="6"/>
  <c r="N14" i="1" s="1"/>
  <c r="W12" i="6"/>
  <c r="M13" i="1" s="1"/>
  <c r="C14" i="6"/>
  <c r="I15" i="1" s="1"/>
  <c r="M12" i="6"/>
  <c r="K13" i="1" s="1"/>
  <c r="C8" i="6"/>
  <c r="I9" i="1" s="1"/>
  <c r="H7" i="6"/>
  <c r="J8" i="1" s="1"/>
  <c r="P5" i="1"/>
  <c r="C15" i="4"/>
  <c r="C5" i="1"/>
  <c r="B27" i="4"/>
  <c r="H12" i="6"/>
  <c r="J13" i="1" s="1"/>
  <c r="R9" i="6"/>
  <c r="L10" i="1" s="1"/>
  <c r="H9" i="6"/>
  <c r="J10" i="1" s="1"/>
  <c r="W8" i="6"/>
  <c r="M9" i="1" s="1"/>
  <c r="AB7" i="6"/>
  <c r="N8" i="1" s="1"/>
  <c r="B7" i="6"/>
  <c r="AG5" i="6"/>
  <c r="O6" i="1" s="1"/>
  <c r="M11" i="6"/>
  <c r="K12" i="1" s="1"/>
  <c r="R8" i="6"/>
  <c r="L9" i="1" s="1"/>
  <c r="AG7" i="6"/>
  <c r="O8" i="1" s="1"/>
  <c r="M7" i="6"/>
  <c r="K8" i="1" s="1"/>
  <c r="C7" i="6"/>
  <c r="I8" i="1" s="1"/>
  <c r="M5" i="6"/>
  <c r="K6" i="1" s="1"/>
  <c r="C5" i="6"/>
  <c r="I6" i="1" s="1"/>
  <c r="L3" i="4"/>
  <c r="O3" i="4" s="1"/>
  <c r="W6" i="6"/>
  <c r="M7" i="1" s="1"/>
  <c r="W5" i="6"/>
  <c r="M6" i="1" s="1"/>
  <c r="R5" i="6"/>
  <c r="L6" i="1" s="1"/>
  <c r="R6" i="6"/>
  <c r="L7" i="1" s="1"/>
  <c r="M14" i="6"/>
  <c r="K15" i="1" s="1"/>
  <c r="H13" i="6"/>
  <c r="J14" i="1" s="1"/>
  <c r="C12" i="6"/>
  <c r="I13" i="1" s="1"/>
  <c r="AG11" i="6"/>
  <c r="O12" i="1" s="1"/>
  <c r="AB11" i="6"/>
  <c r="N12" i="1" s="1"/>
  <c r="C10" i="6"/>
  <c r="I11" i="1" s="1"/>
  <c r="B13" i="6"/>
  <c r="B8" i="6"/>
  <c r="AB5" i="6"/>
  <c r="N6" i="1" s="1"/>
  <c r="H6" i="6"/>
  <c r="J7" i="1" s="1"/>
  <c r="AG14" i="6"/>
  <c r="O15" i="1" s="1"/>
  <c r="AB14" i="6"/>
  <c r="N15" i="1" s="1"/>
  <c r="W14" i="6"/>
  <c r="M15" i="1" s="1"/>
  <c r="AG13" i="6"/>
  <c r="O14" i="1" s="1"/>
  <c r="W13" i="6"/>
  <c r="M14" i="1" s="1"/>
  <c r="R13" i="6"/>
  <c r="L14" i="1" s="1"/>
  <c r="R11" i="6"/>
  <c r="L12" i="1" s="1"/>
  <c r="H11" i="6"/>
  <c r="J12" i="1" s="1"/>
  <c r="AB10" i="6"/>
  <c r="N11" i="1" s="1"/>
  <c r="W10" i="6"/>
  <c r="M11" i="1" s="1"/>
  <c r="H10" i="6"/>
  <c r="J11" i="1" s="1"/>
  <c r="C9" i="6"/>
  <c r="I10" i="1" s="1"/>
  <c r="AB6" i="6"/>
  <c r="N7" i="1" s="1"/>
  <c r="C13" i="6"/>
  <c r="I14" i="1" s="1"/>
  <c r="AG12" i="6"/>
  <c r="O13" i="1" s="1"/>
  <c r="C11" i="6"/>
  <c r="I12" i="1" s="1"/>
  <c r="AG10" i="6"/>
  <c r="O11" i="1" s="1"/>
  <c r="R10" i="6"/>
  <c r="L11" i="1" s="1"/>
  <c r="M10" i="6"/>
  <c r="K11" i="1" s="1"/>
  <c r="AG9" i="6"/>
  <c r="O10" i="1" s="1"/>
  <c r="AB9" i="6"/>
  <c r="N10" i="1" s="1"/>
  <c r="AG8" i="6"/>
  <c r="O9" i="1" s="1"/>
  <c r="AB8" i="6"/>
  <c r="N9" i="1" s="1"/>
  <c r="M8" i="6"/>
  <c r="K9" i="1" s="1"/>
  <c r="H8" i="6"/>
  <c r="J9" i="1" s="1"/>
  <c r="W7" i="6"/>
  <c r="M8" i="1" s="1"/>
  <c r="R7" i="6"/>
  <c r="L8" i="1" s="1"/>
  <c r="B5" i="6"/>
  <c r="B13" i="4"/>
  <c r="B35" i="4"/>
  <c r="B16" i="6"/>
  <c r="B31" i="4"/>
  <c r="B14" i="6"/>
  <c r="J4" i="1"/>
  <c r="K4" i="1"/>
  <c r="K3" i="4"/>
  <c r="I3" i="4"/>
  <c r="B15" i="4"/>
  <c r="B6" i="6"/>
  <c r="B33" i="4"/>
  <c r="B15" i="6"/>
  <c r="B9" i="6"/>
  <c r="B21" i="4"/>
  <c r="B10" i="6"/>
  <c r="C6" i="6"/>
  <c r="I7" i="1" s="1"/>
  <c r="M9" i="6"/>
  <c r="K10" i="1" s="1"/>
  <c r="H5" i="6"/>
  <c r="J6" i="1" s="1"/>
  <c r="H15" i="1" l="1"/>
  <c r="G15" i="1" s="1"/>
  <c r="D31" i="4" s="1"/>
  <c r="E4" i="7"/>
  <c r="I5" i="1"/>
  <c r="M5" i="1"/>
  <c r="H12" i="1"/>
  <c r="G12" i="1" s="1"/>
  <c r="D25" i="4" s="1"/>
  <c r="O5" i="1"/>
  <c r="J5" i="1"/>
  <c r="K5" i="1"/>
  <c r="N5" i="1"/>
  <c r="L5" i="1"/>
  <c r="H13" i="1"/>
  <c r="G13" i="1" s="1"/>
  <c r="H10" i="1"/>
  <c r="G10" i="1" s="1"/>
  <c r="D21" i="4" s="1"/>
  <c r="N3" i="4"/>
  <c r="H14" i="1"/>
  <c r="G14" i="1" s="1"/>
  <c r="P3" i="4"/>
  <c r="S3" i="4" s="1"/>
  <c r="M3" i="4"/>
  <c r="H8" i="1"/>
  <c r="G8" i="1" s="1"/>
  <c r="D17" i="4" s="1"/>
  <c r="H9" i="1"/>
  <c r="G9" i="1" s="1"/>
  <c r="D19" i="4" s="1"/>
  <c r="H11" i="1"/>
  <c r="G11" i="1" s="1"/>
  <c r="D23" i="4" s="1"/>
  <c r="D13" i="1"/>
  <c r="E27" i="4" s="1"/>
  <c r="D27" i="4"/>
  <c r="H6" i="1"/>
  <c r="H7" i="1"/>
  <c r="G7" i="1" s="1"/>
  <c r="D15" i="1"/>
  <c r="L4" i="1"/>
  <c r="M4" i="1"/>
  <c r="N4" i="1" s="1"/>
  <c r="O4" i="1" s="1"/>
  <c r="D12" i="1" l="1"/>
  <c r="E12" i="1" s="1"/>
  <c r="F12" i="1" s="1"/>
  <c r="F25" i="4" s="1"/>
  <c r="D10" i="1"/>
  <c r="E10" i="1" s="1"/>
  <c r="F10" i="1" s="1"/>
  <c r="F21" i="4" s="1"/>
  <c r="H5" i="1"/>
  <c r="T3" i="4"/>
  <c r="W3" i="4" s="1"/>
  <c r="D29" i="4"/>
  <c r="D14" i="1"/>
  <c r="R3" i="4"/>
  <c r="Q3" i="4"/>
  <c r="D11" i="1"/>
  <c r="E13" i="1"/>
  <c r="F13" i="1" s="1"/>
  <c r="F27" i="4" s="1"/>
  <c r="D9" i="1"/>
  <c r="D8" i="1"/>
  <c r="E31" i="4"/>
  <c r="E15" i="1"/>
  <c r="F15" i="1" s="1"/>
  <c r="F31" i="4" s="1"/>
  <c r="G6" i="1"/>
  <c r="G5" i="1" s="1"/>
  <c r="D7" i="1"/>
  <c r="D15" i="4"/>
  <c r="E21" i="4" l="1"/>
  <c r="U3" i="4"/>
  <c r="E25" i="4"/>
  <c r="E29" i="4"/>
  <c r="E14" i="1"/>
  <c r="F14" i="1" s="1"/>
  <c r="F29" i="4" s="1"/>
  <c r="E8" i="1"/>
  <c r="F8" i="1" s="1"/>
  <c r="F17" i="4" s="1"/>
  <c r="E17" i="4"/>
  <c r="V3" i="4"/>
  <c r="E9" i="1"/>
  <c r="F9" i="1" s="1"/>
  <c r="F19" i="4" s="1"/>
  <c r="E19" i="4"/>
  <c r="X3" i="4"/>
  <c r="E11" i="1"/>
  <c r="F11" i="1" s="1"/>
  <c r="F23" i="4" s="1"/>
  <c r="E23" i="4"/>
  <c r="E7" i="1"/>
  <c r="F7" i="1" s="1"/>
  <c r="F15" i="4" s="1"/>
  <c r="E15" i="4"/>
  <c r="D6" i="1"/>
  <c r="D5" i="1" s="1"/>
  <c r="D13" i="4"/>
  <c r="Y3" i="4"/>
  <c r="AB3" i="4"/>
  <c r="AA3" i="4"/>
  <c r="Z3" i="4"/>
  <c r="E6" i="1" l="1"/>
  <c r="E5" i="1" s="1"/>
  <c r="E13" i="4"/>
  <c r="AF3" i="4"/>
  <c r="AE3" i="4"/>
  <c r="AC3" i="4"/>
  <c r="AD3" i="4"/>
  <c r="F6" i="1" l="1"/>
  <c r="AG3" i="4"/>
  <c r="AH3" i="4"/>
  <c r="AI3" i="4"/>
  <c r="F13" i="4" l="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Auvista</author>
    <author>Auvista.com</author>
    <author>Auvista Verlag, München</author>
  </authors>
  <commentList>
    <comment ref="G4" authorId="0" shapeId="0" xr:uid="{00000000-0006-0000-0200-000001000000}">
      <text>
        <r>
          <rPr>
            <b/>
            <sz val="12"/>
            <color indexed="81"/>
            <rFont val="Arial"/>
            <family val="2"/>
          </rPr>
          <t>Auvista:</t>
        </r>
        <r>
          <rPr>
            <sz val="12"/>
            <color indexed="81"/>
            <rFont val="Arial"/>
            <family val="2"/>
          </rPr>
          <t xml:space="preserve">
Die Eintragungen dieser Überstunden-Bilanz ab Zelle F5 nach unten könnten Sie aus der Datei der Vorwoche, im Blatt Zusammenfassung ab Zelle E5 am Stück markieren und über die Zwischenablage hier hinein kopieren.
Zahleneingabe hier als Dezimalzahl. Für 5,25 Überstunden geben Sie also ein 5,25 und bestätigen.</t>
        </r>
      </text>
    </comment>
    <comment ref="E5" authorId="1" shapeId="0" xr:uid="{00000000-0006-0000-0200-000002000000}">
      <text>
        <r>
          <rPr>
            <sz val="14"/>
            <color indexed="81"/>
            <rFont val="Arial"/>
            <family val="2"/>
          </rPr>
          <t>Tragen Sie hier in
diese Spalte die Namen 
der Mitarbeiter untereinander ein.</t>
        </r>
      </text>
    </comment>
    <comment ref="F5" authorId="0" shapeId="0" xr:uid="{00000000-0006-0000-0200-000003000000}">
      <text>
        <r>
          <rPr>
            <b/>
            <sz val="12"/>
            <color indexed="81"/>
            <rFont val="Arial"/>
            <family val="2"/>
          </rPr>
          <t>Auvista:</t>
        </r>
        <r>
          <rPr>
            <sz val="12"/>
            <color indexed="81"/>
            <rFont val="Arial"/>
            <family val="2"/>
          </rPr>
          <t xml:space="preserve">
Um die Überstunden berechnen zu lassen, tragen Sie hier die Wochenarbeitszeit des jeweiligen Mitarbeiters ein.
Zahleneingabe hier als Dezimalzahl. Für 38,5 Stunden pro Woche geben Sie also ein 38,5 und bestätigen.</t>
        </r>
      </text>
    </comment>
    <comment ref="C8" authorId="2" shapeId="0" xr:uid="{00000000-0006-0000-0200-000004000000}">
      <text>
        <r>
          <rPr>
            <sz val="14"/>
            <color indexed="81"/>
            <rFont val="Arial"/>
            <family val="2"/>
          </rPr>
          <t>Tragen Sie in diese Zelle das Datum des ersten Wochentages der aktuellen Einteilung.</t>
        </r>
      </text>
    </comment>
    <comment ref="C13" authorId="2" shapeId="0" xr:uid="{00000000-0006-0000-0200-000005000000}">
      <text>
        <r>
          <rPr>
            <sz val="14"/>
            <color indexed="81"/>
            <rFont val="Arial"/>
            <family val="2"/>
          </rPr>
          <t>Hier geben Sie bei Bedarf einen Namen oder Titel an, der über dem Dienstplan stehen soll.</t>
        </r>
      </text>
    </comment>
    <comment ref="C19" authorId="2" shapeId="0" xr:uid="{00000000-0006-0000-0200-000006000000}">
      <text>
        <r>
          <rPr>
            <sz val="14"/>
            <color indexed="81"/>
            <rFont val="Arial"/>
            <family val="2"/>
          </rPr>
          <t>Geben Sie hier das Datum des Montags der ersten KW des neuen Jahres 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Auvista Verlag, München</author>
    <author>Auvista</author>
    <author>Auvista.com</author>
  </authors>
  <commentList>
    <comment ref="H2" authorId="0" shapeId="0" xr:uid="{00000000-0006-0000-0400-000001000000}">
      <text>
        <r>
          <rPr>
            <sz val="20"/>
            <color indexed="81"/>
            <rFont val="Arial"/>
            <family val="2"/>
          </rPr>
          <t>Diese Überschrift können Sie ändern!</t>
        </r>
      </text>
    </comment>
    <comment ref="B12" authorId="1" shapeId="0" xr:uid="{00000000-0006-0000-0400-000002000000}">
      <text>
        <r>
          <rPr>
            <b/>
            <sz val="20"/>
            <color indexed="81"/>
            <rFont val="Arial"/>
            <family val="2"/>
          </rPr>
          <t>Auvista:</t>
        </r>
        <r>
          <rPr>
            <sz val="20"/>
            <color indexed="81"/>
            <rFont val="Arial"/>
            <family val="2"/>
          </rPr>
          <t xml:space="preserve">
Namen bitte in Blatt /Angaben/ eintragen</t>
        </r>
      </text>
    </comment>
    <comment ref="C12" authorId="1" shapeId="0" xr:uid="{00000000-0006-0000-0400-000003000000}">
      <text>
        <r>
          <rPr>
            <b/>
            <sz val="20"/>
            <color indexed="81"/>
            <rFont val="Arial"/>
            <family val="2"/>
          </rPr>
          <t>Auvista:</t>
        </r>
        <r>
          <rPr>
            <sz val="20"/>
            <color indexed="81"/>
            <rFont val="Arial"/>
            <family val="2"/>
          </rPr>
          <t xml:space="preserve">
Wochenstunden
Anzahl bitte in Blatt /A/ eingeben</t>
        </r>
      </text>
    </comment>
    <comment ref="D12" authorId="1" shapeId="0" xr:uid="{00000000-0006-0000-0400-000004000000}">
      <text>
        <r>
          <rPr>
            <b/>
            <sz val="20"/>
            <color indexed="81"/>
            <rFont val="Arial"/>
            <family val="2"/>
          </rPr>
          <t>Auvista:</t>
        </r>
        <r>
          <rPr>
            <sz val="20"/>
            <color indexed="81"/>
            <rFont val="Arial"/>
            <family val="2"/>
          </rPr>
          <t xml:space="preserve">
Eingeteilte oder geleistete Arbeitszeit</t>
        </r>
      </text>
    </comment>
    <comment ref="E12" authorId="1" shapeId="0" xr:uid="{00000000-0006-0000-0400-000005000000}">
      <text>
        <r>
          <rPr>
            <b/>
            <sz val="20"/>
            <color indexed="81"/>
            <rFont val="Arial"/>
            <family val="2"/>
          </rPr>
          <t>Auvista:</t>
        </r>
        <r>
          <rPr>
            <sz val="20"/>
            <color indexed="81"/>
            <rFont val="Arial"/>
            <family val="2"/>
          </rPr>
          <t xml:space="preserve">
Überstunden in dieser Woche</t>
        </r>
      </text>
    </comment>
    <comment ref="F12" authorId="1" shapeId="0" xr:uid="{00000000-0006-0000-0400-000006000000}">
      <text>
        <r>
          <rPr>
            <b/>
            <sz val="20"/>
            <color indexed="81"/>
            <rFont val="Arial"/>
            <family val="2"/>
          </rPr>
          <t>Auvista:</t>
        </r>
        <r>
          <rPr>
            <sz val="20"/>
            <color indexed="81"/>
            <rFont val="Arial"/>
            <family val="2"/>
          </rPr>
          <t xml:space="preserve">
Überstundenbilanz</t>
        </r>
      </text>
    </comment>
    <comment ref="H12" authorId="2" shapeId="0" xr:uid="{00000000-0006-0000-0400-000007000000}">
      <text>
        <r>
          <rPr>
            <sz val="20"/>
            <color indexed="81"/>
            <rFont val="Arial"/>
            <family val="2"/>
          </rPr>
          <t>Dienstbeginn im Format hh:mm
bzw. Uhrzeit in Stunden Doppelpunkt Minuten
z.B. 11:30
und bestätigen.</t>
        </r>
      </text>
    </comment>
    <comment ref="I12" authorId="2" shapeId="0" xr:uid="{00000000-0006-0000-0400-000008000000}">
      <text>
        <r>
          <rPr>
            <sz val="20"/>
            <color indexed="81"/>
            <rFont val="Arial"/>
            <family val="2"/>
          </rPr>
          <t>Dienstende im Format hh:mm
bzw. Uhrzeit in Stunden Doppelpunkt Minuten
z.B. 19:30
und bestätigen.</t>
        </r>
      </text>
    </comment>
    <comment ref="K14" authorId="1" shapeId="0" xr:uid="{00000000-0006-0000-0400-000009000000}">
      <text>
        <r>
          <rPr>
            <sz val="20"/>
            <color indexed="81"/>
            <rFont val="Arial"/>
            <family val="2"/>
          </rPr>
          <t>Bei Bedarf Gesamt-Tages-Pause in Stunden:Minuten eingeben</t>
        </r>
      </text>
    </comment>
    <comment ref="O14" authorId="1" shapeId="0" xr:uid="{00000000-0006-0000-0400-00000A000000}">
      <text>
        <r>
          <rPr>
            <sz val="20"/>
            <color indexed="81"/>
            <rFont val="Arial"/>
            <family val="2"/>
          </rPr>
          <t>Bei Bedarf Gesamt-Tages-Pause in Stunden:Minuten eingeben</t>
        </r>
      </text>
    </comment>
    <comment ref="K16" authorId="1" shapeId="0" xr:uid="{00000000-0006-0000-0400-00000B000000}">
      <text>
        <r>
          <rPr>
            <sz val="20"/>
            <color indexed="81"/>
            <rFont val="Arial"/>
            <family val="2"/>
          </rPr>
          <t>Bei Bedarf Gesamt-Tages-Pause in Stunden:Minuten eingeben</t>
        </r>
      </text>
    </comment>
    <comment ref="O16" authorId="1" shapeId="0" xr:uid="{00000000-0006-0000-0400-00000C000000}">
      <text>
        <r>
          <rPr>
            <sz val="20"/>
            <color indexed="81"/>
            <rFont val="Arial"/>
            <family val="2"/>
          </rPr>
          <t>Bei Bedarf Gesamt-Tages-Pause in Stunden:Minuten eingeben</t>
        </r>
      </text>
    </comment>
    <comment ref="K18" authorId="1" shapeId="0" xr:uid="{00000000-0006-0000-0400-00000D000000}">
      <text>
        <r>
          <rPr>
            <sz val="20"/>
            <color indexed="81"/>
            <rFont val="Arial"/>
            <family val="2"/>
          </rPr>
          <t>Bei Bedarf Gesamt-Tages-Pause in Stunden:Minuten eingeben</t>
        </r>
      </text>
    </comment>
    <comment ref="O18" authorId="1" shapeId="0" xr:uid="{00000000-0006-0000-0400-00000E000000}">
      <text>
        <r>
          <rPr>
            <sz val="20"/>
            <color indexed="81"/>
            <rFont val="Arial"/>
            <family val="2"/>
          </rPr>
          <t>Bei Bedarf Gesamt-Tages-Pause in Stunden:Minuten eingeben</t>
        </r>
      </text>
    </comment>
    <comment ref="K20" authorId="1" shapeId="0" xr:uid="{00000000-0006-0000-0400-00000F000000}">
      <text>
        <r>
          <rPr>
            <sz val="20"/>
            <color indexed="81"/>
            <rFont val="Arial"/>
            <family val="2"/>
          </rPr>
          <t>Bei Bedarf Gesamt-Tages-Pause in Stunden:Minuten eingeben</t>
        </r>
      </text>
    </comment>
    <comment ref="O20" authorId="1" shapeId="0" xr:uid="{00000000-0006-0000-0400-000010000000}">
      <text>
        <r>
          <rPr>
            <sz val="20"/>
            <color indexed="81"/>
            <rFont val="Arial"/>
            <family val="2"/>
          </rPr>
          <t>Bei Bedarf Gesamt-Tages-Pause in Stunden:Minuten eingeben</t>
        </r>
      </text>
    </comment>
    <comment ref="K22" authorId="1" shapeId="0" xr:uid="{00000000-0006-0000-0400-000011000000}">
      <text>
        <r>
          <rPr>
            <sz val="20"/>
            <color indexed="81"/>
            <rFont val="Arial"/>
            <family val="2"/>
          </rPr>
          <t>Bei Bedarf Gesamt-Tages-Pause in Stunden:Minuten eingeben</t>
        </r>
      </text>
    </comment>
    <comment ref="O22" authorId="1" shapeId="0" xr:uid="{00000000-0006-0000-0400-000012000000}">
      <text>
        <r>
          <rPr>
            <sz val="20"/>
            <color indexed="81"/>
            <rFont val="Arial"/>
            <family val="2"/>
          </rPr>
          <t>Bei Bedarf Gesamt-Tages-Pause in Stunden:Minuten eingeben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Auvista Verlag, München</author>
  </authors>
  <commentList>
    <comment ref="B1" authorId="0" shapeId="0" xr:uid="{00000000-0006-0000-0500-000001000000}">
      <text>
        <r>
          <rPr>
            <b/>
            <sz val="14"/>
            <color indexed="81"/>
            <rFont val="Tahoma"/>
            <family val="2"/>
          </rPr>
          <t>Diese Überschrift können Sie ändern!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Auvista</author>
    <author>Thomas Pfeiffer</author>
    <author>Ein geschätzter Microsoft Office Anwender</author>
  </authors>
  <commentList>
    <comment ref="C10" authorId="0" shapeId="0" xr:uid="{F2D03AE6-8725-4255-B2A1-FA7260B54E56}">
      <text>
        <r>
          <rPr>
            <b/>
            <sz val="10"/>
            <color indexed="81"/>
            <rFont val="Arial"/>
            <family val="2"/>
          </rPr>
          <t xml:space="preserve">Auvista:
</t>
        </r>
        <r>
          <rPr>
            <sz val="10"/>
            <color indexed="81"/>
            <rFont val="Arial"/>
            <family val="2"/>
          </rPr>
          <t>Pfingstmontag beispielsweise auch in Österreich, Belgien, Schweiz, Deutschland, Dänemark, Frankreich, Luxemburg, Norwegen, Niederlande, Schweden; Ende der Pfingstferien in Österreich</t>
        </r>
      </text>
    </comment>
    <comment ref="R10" authorId="0" shapeId="0" xr:uid="{22CC0B8A-8D20-4E6D-847D-D060C862888C}">
      <text>
        <r>
          <rPr>
            <b/>
            <sz val="10"/>
            <color indexed="81"/>
            <rFont val="Arial"/>
            <family val="2"/>
          </rPr>
          <t>Auvista:</t>
        </r>
        <r>
          <rPr>
            <sz val="10"/>
            <color indexed="81"/>
            <rFont val="Arial"/>
            <family val="2"/>
          </rPr>
          <t xml:space="preserve">
Beginn der Sommerferien in Sachsen, Thüringen</t>
        </r>
      </text>
    </comment>
    <comment ref="T10" authorId="0" shapeId="0" xr:uid="{2AA46EE1-F235-4F3E-8703-4418147F2051}">
      <text>
        <r>
          <rPr>
            <b/>
            <sz val="10"/>
            <color indexed="81"/>
            <rFont val="Arial"/>
            <family val="2"/>
          </rPr>
          <t>Auvista:</t>
        </r>
        <r>
          <rPr>
            <sz val="10"/>
            <color indexed="81"/>
            <rFont val="Arial"/>
            <family val="2"/>
          </rPr>
          <t xml:space="preserve">
Beginn der Sommerferien in Mecklenburg-Vorpommern und in Schleswig-Holstein</t>
        </r>
      </text>
    </comment>
    <comment ref="V10" authorId="0" shapeId="0" xr:uid="{8014439C-D868-486C-BD08-6D7C5FE55920}">
      <text>
        <r>
          <rPr>
            <b/>
            <sz val="10"/>
            <color indexed="81"/>
            <rFont val="Arial"/>
            <family val="2"/>
          </rPr>
          <t>Auvista:</t>
        </r>
        <r>
          <rPr>
            <sz val="10"/>
            <color indexed="81"/>
            <rFont val="Arial"/>
            <family val="2"/>
          </rPr>
          <t xml:space="preserve">
Beginn der Sommerferien in Hessen, Rheinland-Pfalz, Saarland</t>
        </r>
      </text>
    </comment>
    <comment ref="Y10" authorId="0" shapeId="0" xr:uid="{78EBA1EE-7194-4369-B340-F97E8DF60DE0}">
      <text>
        <r>
          <rPr>
            <b/>
            <sz val="10"/>
            <color indexed="81"/>
            <rFont val="Arial"/>
            <family val="2"/>
          </rPr>
          <t>Auvista:</t>
        </r>
        <r>
          <rPr>
            <sz val="10"/>
            <color indexed="81"/>
            <rFont val="Arial"/>
            <family val="2"/>
          </rPr>
          <t xml:space="preserve">
Beginn der Sommerferien in Bayern</t>
        </r>
      </text>
    </comment>
    <comment ref="AN10" authorId="0" shapeId="0" xr:uid="{EBCE0A29-C1E3-4491-88A9-FA7D8F5FBB5F}">
      <text>
        <r>
          <rPr>
            <b/>
            <sz val="10"/>
            <color indexed="81"/>
            <rFont val="Arial"/>
            <family val="2"/>
          </rPr>
          <t>Auvista:</t>
        </r>
        <r>
          <rPr>
            <sz val="10"/>
            <color indexed="81"/>
            <rFont val="Arial"/>
            <family val="2"/>
          </rPr>
          <t xml:space="preserve">
Ende der Sommerferien in Bayern</t>
        </r>
      </text>
    </comment>
    <comment ref="C11" authorId="1" shapeId="0" xr:uid="{786D08D5-09B9-4A5F-A130-658DF79F3900}">
      <text>
        <r>
          <rPr>
            <b/>
            <sz val="10"/>
            <color indexed="81"/>
            <rFont val="Arial"/>
            <family val="2"/>
          </rPr>
          <t>Auvista:</t>
        </r>
        <r>
          <rPr>
            <sz val="10"/>
            <color indexed="81"/>
            <rFont val="Arial"/>
            <family val="2"/>
          </rPr>
          <t xml:space="preserve">
Beginn der Pfingstferien in Baden-Württemberg, Bayern, Rheinland-Pfalz, Saarland; Ende der Pfingstferien in Mecklenburg-Vorpommern; unterrichtsfrei in Berlin, Bremen, Niedersachsen, NRW</t>
        </r>
      </text>
    </comment>
    <comment ref="Y11" authorId="0" shapeId="0" xr:uid="{04797834-E947-4AD8-A47C-A275D2B7D434}">
      <text>
        <r>
          <rPr>
            <b/>
            <sz val="10"/>
            <color indexed="81"/>
            <rFont val="Arial"/>
            <family val="2"/>
          </rPr>
          <t>Auvista:</t>
        </r>
        <r>
          <rPr>
            <sz val="10"/>
            <color indexed="81"/>
            <rFont val="Arial"/>
            <family val="2"/>
          </rPr>
          <t xml:space="preserve">
Nationalfeiertag Schweiz</t>
        </r>
      </text>
    </comment>
    <comment ref="AA11" authorId="0" shapeId="0" xr:uid="{51544BBE-1A85-4D7D-B24A-555C18061EA6}">
      <text>
        <r>
          <rPr>
            <b/>
            <sz val="10"/>
            <color indexed="81"/>
            <rFont val="Arial"/>
            <family val="2"/>
          </rPr>
          <t>Auvista:</t>
        </r>
        <r>
          <rPr>
            <sz val="10"/>
            <color indexed="81"/>
            <rFont val="Arial"/>
            <family val="2"/>
          </rPr>
          <t xml:space="preserve">
Friedensfest in Augsburg</t>
        </r>
      </text>
    </comment>
    <comment ref="AC11" authorId="2" shapeId="0" xr:uid="{1E708F03-F57A-4648-BC03-CD12D6B96668}">
      <text>
        <r>
          <rPr>
            <sz val="10"/>
            <color indexed="81"/>
            <rFont val="Arial"/>
            <family val="2"/>
          </rPr>
          <t xml:space="preserve">Mariä Himmelfahrt; Feiertag in Österreich, im Saarland, in Bayern teilweise
</t>
        </r>
        <r>
          <rPr>
            <b/>
            <sz val="10"/>
            <color indexed="81"/>
            <rFont val="Arial"/>
            <family val="2"/>
          </rPr>
          <t>Auvista:</t>
        </r>
        <r>
          <rPr>
            <sz val="10"/>
            <color indexed="81"/>
            <rFont val="Arial"/>
            <family val="2"/>
          </rPr>
          <t xml:space="preserve">
F in Belgien, Frankreich, Griechenland, Luxemburg, Italien, Polen, Portugal, Spanien, in Schweiz kath. Kantone</t>
        </r>
      </text>
    </comment>
    <comment ref="E12" authorId="1" shapeId="0" xr:uid="{8A25C9E8-5728-4665-9F58-61658CF584C7}">
      <text>
        <r>
          <rPr>
            <b/>
            <sz val="10"/>
            <color indexed="81"/>
            <rFont val="Arial"/>
            <family val="2"/>
          </rPr>
          <t>Auvista:</t>
        </r>
        <r>
          <rPr>
            <sz val="10"/>
            <color indexed="81"/>
            <rFont val="Arial"/>
            <family val="2"/>
          </rPr>
          <t xml:space="preserve">
Ende der Pfingstferien in Rheinland-Pfalz</t>
        </r>
      </text>
    </comment>
    <comment ref="AC12" authorId="0" shapeId="0" xr:uid="{E9549CC0-B34E-41C3-B25B-517150841A46}">
      <text>
        <r>
          <rPr>
            <b/>
            <sz val="10"/>
            <color indexed="81"/>
            <rFont val="Arial"/>
            <family val="2"/>
          </rPr>
          <t>Auvista:</t>
        </r>
        <r>
          <rPr>
            <sz val="10"/>
            <color indexed="81"/>
            <rFont val="Arial"/>
            <family val="2"/>
          </rPr>
          <t xml:space="preserve">
Ende der Sommerferien in Bremen, Niedersachsen, Sachsen-Anhalt</t>
        </r>
      </text>
    </comment>
    <comment ref="AE12" authorId="0" shapeId="0" xr:uid="{7AD19D72-169B-42DC-BD10-F836B3A5E511}">
      <text>
        <r>
          <rPr>
            <b/>
            <sz val="10"/>
            <color indexed="81"/>
            <rFont val="Arial"/>
            <family val="2"/>
          </rPr>
          <t>Auvista:</t>
        </r>
        <r>
          <rPr>
            <sz val="10"/>
            <color indexed="81"/>
            <rFont val="Arial"/>
            <family val="2"/>
          </rPr>
          <t xml:space="preserve">
Ende der Sommerferien in Hamburg</t>
        </r>
      </text>
    </comment>
    <comment ref="AP12" authorId="1" shapeId="0" xr:uid="{738E95F9-D859-4CA9-86F5-A565C8ECCEC8}">
      <text>
        <r>
          <rPr>
            <sz val="10"/>
            <color indexed="81"/>
            <rFont val="Arial"/>
            <family val="2"/>
          </rPr>
          <t>Weltkindertag, Thüringen</t>
        </r>
      </text>
    </comment>
    <comment ref="E13" authorId="2" shapeId="0" xr:uid="{FF63099D-4EE6-4250-B8AF-059929A07E4E}">
      <text>
        <r>
          <rPr>
            <b/>
            <sz val="10"/>
            <color indexed="81"/>
            <rFont val="Arial"/>
            <family val="2"/>
          </rPr>
          <t>Auvista:</t>
        </r>
        <r>
          <rPr>
            <sz val="10"/>
            <color indexed="81"/>
            <rFont val="Arial"/>
            <family val="2"/>
          </rPr>
          <t xml:space="preserve">
Fronleichnam auch in Österreich, in Baden-Württemberg, Bayern, Hessen, Nordrhein-Westfalen, Rheinland-Pfalz, Saarland, Thüringen teilweise, Schweiz kath. Regionen</t>
        </r>
      </text>
    </comment>
    <comment ref="I13" authorId="0" shapeId="0" xr:uid="{2074A67C-26E7-4126-A9D1-919178CACE38}">
      <text>
        <r>
          <rPr>
            <b/>
            <sz val="10"/>
            <color indexed="81"/>
            <rFont val="Arial"/>
            <family val="2"/>
          </rPr>
          <t>Auvista:</t>
        </r>
        <r>
          <rPr>
            <sz val="10"/>
            <color indexed="81"/>
            <rFont val="Arial"/>
            <family val="2"/>
          </rPr>
          <t xml:space="preserve">
Beginn der Sommerferien in Nordrhein-Westfalen</t>
        </r>
      </text>
    </comment>
    <comment ref="P13" authorId="0" shapeId="0" xr:uid="{3540753C-3A83-41DE-A5B0-A9307CFECF3A}">
      <text>
        <r>
          <rPr>
            <b/>
            <sz val="10"/>
            <color indexed="81"/>
            <rFont val="Arial"/>
            <family val="2"/>
          </rPr>
          <t>Auvista:</t>
        </r>
        <r>
          <rPr>
            <sz val="10"/>
            <color indexed="81"/>
            <rFont val="Arial"/>
            <family val="2"/>
          </rPr>
          <t xml:space="preserve">
Beginn der Sommerferien in Bremen, Niedersachsen, Sachsen-Anhalt</t>
        </r>
      </text>
    </comment>
    <comment ref="R13" authorId="0" shapeId="0" xr:uid="{4A7C93CB-C1EA-4454-BBF6-4AE9AED9C3A6}">
      <text>
        <r>
          <rPr>
            <b/>
            <sz val="10"/>
            <color indexed="81"/>
            <rFont val="Arial"/>
            <family val="2"/>
          </rPr>
          <t>Auvista:</t>
        </r>
        <r>
          <rPr>
            <sz val="10"/>
            <color indexed="81"/>
            <rFont val="Arial"/>
            <family val="2"/>
          </rPr>
          <t xml:space="preserve">
Beginn der Sommerferien in Berlin, Brandenburg, Hamburg</t>
        </r>
      </text>
    </comment>
    <comment ref="V13" authorId="0" shapeId="0" xr:uid="{984E8865-725B-4154-9AA2-07EB62DAF3DD}">
      <text>
        <r>
          <rPr>
            <b/>
            <sz val="10"/>
            <color indexed="81"/>
            <rFont val="Arial"/>
            <family val="2"/>
          </rPr>
          <t>Auvista:</t>
        </r>
        <r>
          <rPr>
            <sz val="10"/>
            <color indexed="81"/>
            <rFont val="Arial"/>
            <family val="2"/>
          </rPr>
          <t xml:space="preserve">
Beginn der Sommerferien in Baden-Württemberg</t>
        </r>
      </text>
    </comment>
    <comment ref="C14" authorId="1" shapeId="0" xr:uid="{C59309B1-9A67-4AA5-881A-C96A8962F950}">
      <text>
        <r>
          <rPr>
            <b/>
            <sz val="10"/>
            <color indexed="81"/>
            <rFont val="Arial"/>
            <family val="2"/>
          </rPr>
          <t>Auvista:</t>
        </r>
        <r>
          <rPr>
            <sz val="10"/>
            <color indexed="81"/>
            <rFont val="Arial"/>
            <family val="2"/>
          </rPr>
          <t xml:space="preserve">
Ende der Pfingstferien im Saarland</t>
        </r>
      </text>
    </comment>
    <comment ref="E14" authorId="1" shapeId="0" xr:uid="{3B30E87C-A5FF-4A10-82CE-D5384B29FDAA}">
      <text>
        <r>
          <rPr>
            <b/>
            <sz val="10"/>
            <color indexed="81"/>
            <rFont val="Arial"/>
            <family val="2"/>
          </rPr>
          <t>Auvista:</t>
        </r>
        <r>
          <rPr>
            <sz val="10"/>
            <color indexed="81"/>
            <rFont val="Arial"/>
            <family val="2"/>
          </rPr>
          <t xml:space="preserve">
Ende der Pfingstferien in Baden-Württemberg und in Bayern</t>
        </r>
      </text>
    </comment>
    <comment ref="Y14" authorId="0" shapeId="0" xr:uid="{6EE45DBC-45C9-438A-964E-53BC7B31B978}">
      <text>
        <r>
          <rPr>
            <b/>
            <sz val="10"/>
            <color indexed="81"/>
            <rFont val="Arial"/>
            <family val="2"/>
          </rPr>
          <t>Auvista:</t>
        </r>
        <r>
          <rPr>
            <sz val="10"/>
            <color indexed="81"/>
            <rFont val="Arial"/>
            <family val="2"/>
          </rPr>
          <t xml:space="preserve">
Ende der Sommerferien in Nordrhein-Westfalen</t>
        </r>
      </text>
    </comment>
    <comment ref="AC14" authorId="0" shapeId="0" xr:uid="{1BEA7F7E-C1FB-4DBF-AA96-1E63890828CB}">
      <text>
        <r>
          <rPr>
            <b/>
            <sz val="10"/>
            <color indexed="81"/>
            <rFont val="Arial"/>
            <family val="2"/>
          </rPr>
          <t>Auvista:</t>
        </r>
        <r>
          <rPr>
            <sz val="10"/>
            <color indexed="81"/>
            <rFont val="Arial"/>
            <family val="2"/>
          </rPr>
          <t xml:space="preserve">
Ende der Sommerferien in Sachsen</t>
        </r>
      </text>
    </comment>
    <comment ref="AE14" authorId="0" shapeId="0" xr:uid="{89D0EBC7-5644-4D8C-AA75-3F4423FC8A54}">
      <text>
        <r>
          <rPr>
            <b/>
            <sz val="10"/>
            <color indexed="81"/>
            <rFont val="Arial"/>
            <family val="2"/>
          </rPr>
          <t>Auvista:</t>
        </r>
        <r>
          <rPr>
            <sz val="10"/>
            <color indexed="81"/>
            <rFont val="Arial"/>
            <family val="2"/>
          </rPr>
          <t xml:space="preserve">
Ende der Sommerferien in Berlin</t>
        </r>
      </text>
    </comment>
    <comment ref="AG14" authorId="0" shapeId="0" xr:uid="{8F0701B2-82A8-4FA5-8213-CCECB121D6EE}">
      <text>
        <r>
          <rPr>
            <b/>
            <sz val="10"/>
            <color indexed="81"/>
            <rFont val="Arial"/>
            <family val="2"/>
          </rPr>
          <t>Auvista:</t>
        </r>
        <r>
          <rPr>
            <sz val="10"/>
            <color indexed="81"/>
            <rFont val="Arial"/>
            <family val="2"/>
          </rPr>
          <t xml:space="preserve">
Ende der Sommerferien in Hessen, Rheinland-Pfalz, Saarland</t>
        </r>
      </text>
    </comment>
    <comment ref="AJ14" authorId="0" shapeId="0" xr:uid="{451D9457-9AA8-4BDF-8EE8-627987BCCC1D}">
      <text>
        <r>
          <rPr>
            <b/>
            <sz val="10"/>
            <color indexed="81"/>
            <rFont val="Arial"/>
            <family val="2"/>
          </rPr>
          <t>Auvista:</t>
        </r>
        <r>
          <rPr>
            <sz val="10"/>
            <color indexed="81"/>
            <rFont val="Arial"/>
            <family val="2"/>
          </rPr>
          <t xml:space="preserve">
Ende der Sommerferien in Hessen, Rheinland-Pfalz, Saarland</t>
        </r>
      </text>
    </comment>
    <comment ref="K15" authorId="0" shapeId="0" xr:uid="{4216F31D-6DE1-42D1-9712-C0655B94E7D2}">
      <text>
        <r>
          <rPr>
            <b/>
            <sz val="10"/>
            <color indexed="81"/>
            <rFont val="Arial"/>
            <family val="2"/>
          </rPr>
          <t>Auvista:</t>
        </r>
        <r>
          <rPr>
            <sz val="10"/>
            <color indexed="81"/>
            <rFont val="Arial"/>
            <family val="2"/>
          </rPr>
          <t xml:space="preserve">
Beginn der Sommerferien in Niederösterreich, Wien, Burgenland</t>
        </r>
      </text>
    </comment>
    <comment ref="N15" authorId="0" shapeId="0" xr:uid="{C44E3B34-2DA4-476B-8674-E058C462497C}">
      <text>
        <r>
          <rPr>
            <b/>
            <sz val="10"/>
            <color indexed="81"/>
            <rFont val="Arial"/>
            <family val="2"/>
          </rPr>
          <t>Auvista:</t>
        </r>
        <r>
          <rPr>
            <sz val="10"/>
            <color indexed="81"/>
            <rFont val="Arial"/>
            <family val="2"/>
          </rPr>
          <t xml:space="preserve">
Beginn der Sommerferien in Niederösterreich, Wien, Burgenland</t>
        </r>
      </text>
    </comment>
    <comment ref="P15" authorId="0" shapeId="0" xr:uid="{B99F8224-8AC7-45E2-AFED-5774F72EEFF2}">
      <text>
        <r>
          <rPr>
            <b/>
            <sz val="10"/>
            <color indexed="81"/>
            <rFont val="Arial"/>
            <family val="2"/>
          </rPr>
          <t>Auvista:</t>
        </r>
        <r>
          <rPr>
            <sz val="10"/>
            <color indexed="81"/>
            <rFont val="Arial"/>
            <family val="2"/>
          </rPr>
          <t xml:space="preserve">
Beginn der Sommerferien in Kärnten, Salzburg, Tirol, Oberösterreich, Steiermark, Vorarlberg</t>
        </r>
      </text>
    </comment>
    <comment ref="AC15" authorId="0" shapeId="0" xr:uid="{E3BEA62A-F8D4-46BD-8F7C-096E0EE84D04}">
      <text>
        <r>
          <rPr>
            <b/>
            <sz val="10"/>
            <color indexed="81"/>
            <rFont val="Arial"/>
            <family val="2"/>
          </rPr>
          <t>Auvista:</t>
        </r>
        <r>
          <rPr>
            <sz val="10"/>
            <color indexed="81"/>
            <rFont val="Arial"/>
            <family val="2"/>
          </rPr>
          <t xml:space="preserve">
Ende der Sommerferien in Thüringen und auf den Inseln Sylt, Föhr, Amrum, Helgoland, Halligen</t>
        </r>
      </text>
    </comment>
    <comment ref="AE15" authorId="0" shapeId="0" xr:uid="{D18C3B2B-CE2C-488D-BE7E-D65D9C209F8C}">
      <text>
        <r>
          <rPr>
            <b/>
            <sz val="10"/>
            <color indexed="81"/>
            <rFont val="Arial"/>
            <family val="2"/>
          </rPr>
          <t>Auvista:</t>
        </r>
        <r>
          <rPr>
            <sz val="10"/>
            <color indexed="81"/>
            <rFont val="Arial"/>
            <family val="2"/>
          </rPr>
          <t xml:space="preserve">
Ende der Sommerferien in Brandenburg, Mecklenburg-Vorpommern und in Schleswig-Holstein</t>
        </r>
      </text>
    </comment>
    <comment ref="AL15" authorId="0" shapeId="0" xr:uid="{8AB492E4-9633-4E21-AD0D-0CFB36B60396}">
      <text>
        <r>
          <rPr>
            <b/>
            <sz val="10"/>
            <color indexed="81"/>
            <rFont val="Arial"/>
            <family val="2"/>
          </rPr>
          <t>Auvista:</t>
        </r>
        <r>
          <rPr>
            <sz val="10"/>
            <color indexed="81"/>
            <rFont val="Arial"/>
            <family val="2"/>
          </rPr>
          <t xml:space="preserve">
Ende der Sommerferien in Baden-Württemberg</t>
        </r>
      </text>
    </comment>
    <comment ref="AG16" authorId="0" shapeId="0" xr:uid="{AECF5514-E3F5-4B9F-8CB7-4E9737F725CF}">
      <text>
        <r>
          <rPr>
            <b/>
            <sz val="10"/>
            <color indexed="81"/>
            <rFont val="Arial"/>
            <family val="2"/>
          </rPr>
          <t>Auvista:</t>
        </r>
        <r>
          <rPr>
            <sz val="10"/>
            <color indexed="81"/>
            <rFont val="Arial"/>
            <family val="2"/>
          </rPr>
          <t xml:space="preserve">
Ende der Sommerferien in Niederösterreich, Wien, Burgenland</t>
        </r>
      </text>
    </comment>
    <comment ref="AJ16" authorId="0" shapeId="0" xr:uid="{F660146C-7E16-4893-A705-9AC916121F4A}">
      <text>
        <r>
          <rPr>
            <b/>
            <sz val="10"/>
            <color indexed="81"/>
            <rFont val="Arial"/>
            <family val="2"/>
          </rPr>
          <t>Auvista:</t>
        </r>
        <r>
          <rPr>
            <sz val="10"/>
            <color indexed="81"/>
            <rFont val="Arial"/>
            <family val="2"/>
          </rPr>
          <t xml:space="preserve">
Ende der Sommerferien in Niederösterreich, Wien, Burgenland</t>
        </r>
      </text>
    </comment>
    <comment ref="AL16" authorId="0" shapeId="0" xr:uid="{A243C207-1483-4E08-BE41-9ED2EE134FBE}">
      <text>
        <r>
          <rPr>
            <b/>
            <sz val="10"/>
            <color indexed="81"/>
            <rFont val="Arial"/>
            <family val="2"/>
          </rPr>
          <t>Auvista:</t>
        </r>
        <r>
          <rPr>
            <sz val="10"/>
            <color indexed="81"/>
            <rFont val="Arial"/>
            <family val="2"/>
          </rPr>
          <t xml:space="preserve">
Ende der Sommerferien in Kärnten, Salzburg, Tirol, Oberösterreich, Steiermark, Vorarlberg</t>
        </r>
      </text>
    </comment>
    <comment ref="AP16" authorId="0" shapeId="0" xr:uid="{956C7850-21C8-40B4-ABE4-41D053131AD0}">
      <text>
        <r>
          <rPr>
            <sz val="10"/>
            <color indexed="81"/>
            <rFont val="Arial"/>
            <family val="2"/>
          </rPr>
          <t>St. Rupert offiziell frei in Salzburg</t>
        </r>
      </text>
    </comment>
    <comment ref="C19" authorId="0" shapeId="0" xr:uid="{9C8076A4-4F18-4496-963D-43D9D50FB52A}">
      <text>
        <r>
          <rPr>
            <b/>
            <sz val="10"/>
            <color indexed="81"/>
            <rFont val="Arial"/>
            <family val="2"/>
          </rPr>
          <t>Auvista:</t>
        </r>
        <r>
          <rPr>
            <sz val="10"/>
            <color indexed="81"/>
            <rFont val="Arial"/>
            <family val="2"/>
          </rPr>
          <t xml:space="preserve">
Beginn der Herbstferien in NRW, Sachsen, Thüringen; unterrichtsfrei in Berlin, Bremen, Hamburg, Niedersachsen, Sachsen-Anhalt</t>
        </r>
      </text>
    </comment>
    <comment ref="E19" authorId="0" shapeId="0" xr:uid="{348E00D3-862E-4021-B09C-2C3BD59FA93B}">
      <text>
        <r>
          <rPr>
            <b/>
            <sz val="10"/>
            <color indexed="81"/>
            <rFont val="Arial"/>
            <family val="2"/>
          </rPr>
          <t>Auvista:</t>
        </r>
        <r>
          <rPr>
            <sz val="10"/>
            <color indexed="81"/>
            <rFont val="Arial"/>
            <family val="2"/>
          </rPr>
          <t xml:space="preserve">
Beginn der Herbstferien in Mecklenburg-Vorpommern und auf den Inseln Sylt, Föhr, Amrum, Helgoland, Halligen</t>
        </r>
      </text>
    </comment>
    <comment ref="G19" authorId="0" shapeId="0" xr:uid="{C5B667B3-196A-4D75-8A79-9113D5FCB553}">
      <text>
        <r>
          <rPr>
            <b/>
            <sz val="10"/>
            <color indexed="81"/>
            <rFont val="Arial"/>
            <family val="2"/>
          </rPr>
          <t>Auvista:</t>
        </r>
        <r>
          <rPr>
            <sz val="10"/>
            <color indexed="81"/>
            <rFont val="Arial"/>
            <family val="2"/>
          </rPr>
          <t xml:space="preserve">
Beginn der Herbstferien in Bremen, Hamburg, Niedersachsen, Rheinland-Pfalz, Sachsen-Anhalt, Schleswig-Holstein</t>
        </r>
      </text>
    </comment>
    <comment ref="I19" authorId="0" shapeId="0" xr:uid="{E7E7E400-CB5B-43B5-8D24-0D2C0E77998C}">
      <text>
        <r>
          <rPr>
            <b/>
            <sz val="10"/>
            <color indexed="81"/>
            <rFont val="Arial"/>
            <family val="2"/>
          </rPr>
          <t>Auvista:</t>
        </r>
        <r>
          <rPr>
            <sz val="10"/>
            <color indexed="81"/>
            <rFont val="Arial"/>
            <family val="2"/>
          </rPr>
          <t xml:space="preserve">
Beginn der Herbstferien in Berlin, Brandenburg, Hessen, Saarland</t>
        </r>
      </text>
    </comment>
    <comment ref="K19" authorId="0" shapeId="0" xr:uid="{81321B6E-5AA2-4E34-905E-2674A9C57DEB}">
      <text>
        <r>
          <rPr>
            <b/>
            <sz val="10"/>
            <color indexed="81"/>
            <rFont val="Arial"/>
            <family val="2"/>
          </rPr>
          <t>Auvista:</t>
        </r>
        <r>
          <rPr>
            <sz val="10"/>
            <color indexed="81"/>
            <rFont val="Arial"/>
            <family val="2"/>
          </rPr>
          <t xml:space="preserve">
Beginn der Herbstferien in Baden-Württemberg, Bayern; unterrichtsfrei in Mecklenburg-Vorpommern, Sachsen; Ende der Herbstferien in Bremen, Niedersachsen, Sachsen-Anhalt</t>
        </r>
      </text>
    </comment>
    <comment ref="AG19" authorId="0" shapeId="0" xr:uid="{6708EC5A-771E-4BFF-BAEB-B061F047F3F3}">
      <text>
        <r>
          <rPr>
            <b/>
            <sz val="10"/>
            <color indexed="81"/>
            <rFont val="Arial"/>
            <family val="2"/>
          </rPr>
          <t>Auvista:</t>
        </r>
        <r>
          <rPr>
            <sz val="10"/>
            <color indexed="81"/>
            <rFont val="Arial"/>
            <family val="2"/>
          </rPr>
          <t xml:space="preserve">
1. Weihnachtstag</t>
        </r>
      </text>
    </comment>
    <comment ref="AJ19" authorId="1" shapeId="0" xr:uid="{244C63E8-1C47-4CFA-B002-1B2E8A3C9CF6}">
      <text>
        <r>
          <rPr>
            <b/>
            <sz val="10"/>
            <color indexed="81"/>
            <rFont val="Arial"/>
            <family val="2"/>
          </rPr>
          <t xml:space="preserve">Auvista:
</t>
        </r>
        <r>
          <rPr>
            <sz val="10"/>
            <color indexed="81"/>
            <rFont val="Arial"/>
            <family val="2"/>
          </rPr>
          <t>Neujahr</t>
        </r>
      </text>
    </comment>
    <comment ref="C20" authorId="0" shapeId="0" xr:uid="{06A4F4AF-1C34-4526-8CE0-23F37A6E3B64}">
      <text>
        <r>
          <rPr>
            <b/>
            <sz val="10"/>
            <color indexed="81"/>
            <rFont val="Arial"/>
            <family val="2"/>
          </rPr>
          <t>Auvista:</t>
        </r>
        <r>
          <rPr>
            <sz val="10"/>
            <color indexed="81"/>
            <rFont val="Arial"/>
            <family val="2"/>
          </rPr>
          <t xml:space="preserve">
Tag der deutschen Einheit</t>
        </r>
      </text>
    </comment>
    <comment ref="K20" authorId="0" shapeId="0" xr:uid="{813261A9-3474-4F75-8992-1E16D8BEC47C}">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Österreich</t>
        </r>
      </text>
    </comment>
    <comment ref="N20" authorId="0" shapeId="0" xr:uid="{B907AACE-90EF-46DD-9E3A-46333BD529CB}">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Österreich</t>
        </r>
      </text>
    </comment>
    <comment ref="AG20" authorId="2" shapeId="0" xr:uid="{135F8890-91D8-4CA2-8F37-FBEEBA610BE0}">
      <text>
        <r>
          <rPr>
            <sz val="10"/>
            <color indexed="81"/>
            <rFont val="Arial"/>
            <family val="2"/>
          </rPr>
          <t xml:space="preserve">2. Weihnachtstag
</t>
        </r>
        <r>
          <rPr>
            <b/>
            <sz val="10"/>
            <color indexed="81"/>
            <rFont val="Arial"/>
            <family val="2"/>
          </rPr>
          <t>Auvista:</t>
        </r>
        <r>
          <rPr>
            <sz val="10"/>
            <color indexed="81"/>
            <rFont val="Arial"/>
            <family val="2"/>
          </rPr>
          <t xml:space="preserve">
Österreich, Deutschland, Dänemark, Finnland, Großbritannien, Griechenland, Italien, Irland, Kanada, Luxemburg, Norwegen, Niederlande, Polen, Schweden; teilweise in Schweiz, Spanien, Frankreich (an Rhein und Mosel)</t>
        </r>
      </text>
    </comment>
    <comment ref="AJ20" authorId="0" shapeId="0" xr:uid="{B9A444E8-1645-4E32-9892-BEA406980C85}">
      <text>
        <r>
          <rPr>
            <b/>
            <sz val="10"/>
            <color indexed="81"/>
            <rFont val="Arial"/>
            <family val="2"/>
          </rPr>
          <t>Auvista:</t>
        </r>
        <r>
          <rPr>
            <sz val="10"/>
            <color indexed="81"/>
            <rFont val="Arial"/>
            <family val="2"/>
          </rPr>
          <t xml:space="preserve">
Ende der Weihnachtsferien in Saarland, Sachsen</t>
        </r>
      </text>
    </comment>
    <comment ref="K21" authorId="2" shapeId="0" xr:uid="{63411DC3-EED8-415C-B0BE-63C75418428A}">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unterrichtsfrei in Mecklenburg-Vorpommern </t>
        </r>
      </text>
    </comment>
    <comment ref="N21" authorId="2" shapeId="0" xr:uid="{CF7184EB-68BA-4EB1-9D8F-4BF8243FEA7D}">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unterrichtsfrei in Mecklenburg-Vorpommern </t>
        </r>
      </text>
    </comment>
    <comment ref="R21" authorId="0" shapeId="0" xr:uid="{473D1D6E-0B51-4738-86CC-2A3D4552046B}">
      <text>
        <r>
          <rPr>
            <sz val="10"/>
            <color indexed="81"/>
            <rFont val="Arial"/>
            <family val="2"/>
          </rPr>
          <t>St. Leopold offiziell frei in Niederösterreich, Wien</t>
        </r>
      </text>
    </comment>
    <comment ref="T21" authorId="0" shapeId="0" xr:uid="{7E282536-D7DB-4490-96DB-FE3C30C5D356}">
      <text>
        <r>
          <rPr>
            <b/>
            <sz val="10"/>
            <color indexed="81"/>
            <rFont val="Arial"/>
            <family val="2"/>
          </rPr>
          <t>Auvista:</t>
        </r>
        <r>
          <rPr>
            <sz val="10"/>
            <color indexed="81"/>
            <rFont val="Arial"/>
            <family val="2"/>
          </rPr>
          <t xml:space="preserve">
Buß- und Bettag in Sachsen, schulfrei in Bayern</t>
        </r>
      </text>
    </comment>
    <comment ref="AG21" authorId="1" shapeId="0" xr:uid="{4BA8B7C6-E6AA-4218-B06E-E855F910CC63}">
      <text>
        <r>
          <rPr>
            <b/>
            <sz val="10"/>
            <color indexed="81"/>
            <rFont val="Arial"/>
            <family val="2"/>
          </rPr>
          <t xml:space="preserve">Auvista:
</t>
        </r>
        <r>
          <rPr>
            <sz val="10"/>
            <color indexed="81"/>
            <rFont val="Arial"/>
            <family val="2"/>
          </rPr>
          <t>Beginn der Weihnachtsferien in Hessen, Niedersachsen, Rheinland-Pfalz, Schleswig-Holstein</t>
        </r>
      </text>
    </comment>
    <comment ref="AJ21" authorId="0" shapeId="0" xr:uid="{38F7F565-D690-4416-9F5E-D2A8B39AE588}">
      <text>
        <r>
          <rPr>
            <b/>
            <sz val="10"/>
            <color indexed="81"/>
            <rFont val="Arial"/>
            <family val="2"/>
          </rPr>
          <t>Auvista:</t>
        </r>
        <r>
          <rPr>
            <sz val="10"/>
            <color indexed="81"/>
            <rFont val="Arial"/>
            <family val="2"/>
          </rPr>
          <t xml:space="preserve">
Ende der Weihnachtsferien in Mecklenburg-Vorpommern, Sachsen-Anhalt</t>
        </r>
      </text>
    </comment>
    <comment ref="I22" authorId="0" shapeId="0" xr:uid="{7B2E3E3A-2062-4F78-A2A4-F3CAC24AC53A}">
      <text>
        <r>
          <rPr>
            <b/>
            <sz val="10"/>
            <color indexed="81"/>
            <rFont val="Arial"/>
            <family val="2"/>
          </rPr>
          <t>Auvista:</t>
        </r>
        <r>
          <rPr>
            <sz val="10"/>
            <color indexed="81"/>
            <rFont val="Arial"/>
            <family val="2"/>
          </rPr>
          <t xml:space="preserve">
Nationalfeiertag Österreich</t>
        </r>
      </text>
    </comment>
    <comment ref="AE22" authorId="1" shapeId="0" xr:uid="{6D21CDE5-68C6-4502-BB03-93C56008F692}">
      <text>
        <r>
          <rPr>
            <b/>
            <sz val="10"/>
            <color indexed="81"/>
            <rFont val="Arial"/>
            <family val="2"/>
          </rPr>
          <t xml:space="preserve">Auvista:
</t>
        </r>
        <r>
          <rPr>
            <sz val="10"/>
            <color indexed="81"/>
            <rFont val="Arial"/>
            <family val="2"/>
          </rPr>
          <t>Beginn der Weihnachtsferien in Mecklenburg-Vorpommern, NRW, Saarland, Sachsen-Anhalt</t>
        </r>
      </text>
    </comment>
    <comment ref="AR22" authorId="0" shapeId="0" xr:uid="{3B8E8619-5324-4FBE-9FFC-C7B42F4DD27A}">
      <text>
        <r>
          <rPr>
            <b/>
            <sz val="10"/>
            <color indexed="81"/>
            <rFont val="Arial"/>
            <family val="2"/>
          </rPr>
          <t>Auvista:</t>
        </r>
        <r>
          <rPr>
            <sz val="10"/>
            <color indexed="81"/>
            <rFont val="Arial"/>
            <family val="2"/>
          </rPr>
          <t xml:space="preserve">
Beginn der Winterferien in Bremen, Niedersachsen</t>
        </r>
      </text>
    </comment>
    <comment ref="I23" authorId="0" shapeId="0" xr:uid="{F3DA05B6-C243-4216-A630-58C6E1085D24}">
      <text>
        <r>
          <rPr>
            <b/>
            <sz val="10"/>
            <color indexed="81"/>
            <rFont val="Arial"/>
            <family val="2"/>
          </rPr>
          <t>Auvista:</t>
        </r>
        <r>
          <rPr>
            <sz val="10"/>
            <color indexed="81"/>
            <rFont val="Arial"/>
            <family val="2"/>
          </rPr>
          <t xml:space="preserve">
Beginn der Herbstferien in Österreich; Ende der Herbstferien in Hamburg, Rheinland-Pfalz, Schleswig-Holstein</t>
        </r>
      </text>
    </comment>
    <comment ref="K23" authorId="0" shapeId="0" xr:uid="{A05B2808-8674-4A9D-A87E-FCCB4A259E07}">
      <text>
        <r>
          <rPr>
            <b/>
            <sz val="10"/>
            <color indexed="81"/>
            <rFont val="Arial"/>
            <family val="2"/>
          </rPr>
          <t>Auvista:</t>
        </r>
        <r>
          <rPr>
            <sz val="10"/>
            <color indexed="81"/>
            <rFont val="Arial"/>
            <family val="2"/>
          </rPr>
          <t xml:space="preserve">
Ende der Herbstferien in Baden-Württemberg, Bayern, Saarland</t>
        </r>
      </text>
    </comment>
    <comment ref="N23" authorId="0" shapeId="0" xr:uid="{9C697991-7B10-40ED-9BF0-C3D2F936EC7D}">
      <text>
        <r>
          <rPr>
            <b/>
            <sz val="10"/>
            <color indexed="81"/>
            <rFont val="Arial"/>
            <family val="2"/>
          </rPr>
          <t>Auvista:</t>
        </r>
        <r>
          <rPr>
            <sz val="10"/>
            <color indexed="81"/>
            <rFont val="Arial"/>
            <family val="2"/>
          </rPr>
          <t xml:space="preserve">
Ende der Herbstferien in Baden-Württemberg, Bayern, Saarland</t>
        </r>
      </text>
    </comment>
    <comment ref="AA23" authorId="0" shapeId="0" xr:uid="{235FE587-4A0E-425A-A954-540CE0339ED9}">
      <text>
        <r>
          <rPr>
            <b/>
            <sz val="10"/>
            <color indexed="81"/>
            <rFont val="Arial"/>
            <family val="2"/>
          </rPr>
          <t>Auvista:</t>
        </r>
        <r>
          <rPr>
            <sz val="10"/>
            <color indexed="81"/>
            <rFont val="Arial"/>
            <family val="2"/>
          </rPr>
          <t xml:space="preserve">
Mariä Empfängnis in Österreich</t>
        </r>
      </text>
    </comment>
    <comment ref="AE23" authorId="0" shapeId="0" xr:uid="{7D47ED2C-B3A0-4F31-8D51-126404E95F1F}">
      <text>
        <r>
          <rPr>
            <b/>
            <sz val="10"/>
            <color indexed="81"/>
            <rFont val="Arial"/>
            <family val="2"/>
          </rPr>
          <t>Auvista:</t>
        </r>
        <r>
          <rPr>
            <sz val="10"/>
            <color indexed="81"/>
            <rFont val="Arial"/>
            <family val="2"/>
          </rPr>
          <t xml:space="preserve">
Beginn der Weihnachtsferien in Hamburg, Thüringen</t>
        </r>
      </text>
    </comment>
    <comment ref="AJ23" authorId="0" shapeId="0" xr:uid="{11B9C6D1-7AFA-4D56-BE6F-8449FBE001EC}">
      <text>
        <r>
          <rPr>
            <b/>
            <sz val="10"/>
            <color indexed="81"/>
            <rFont val="Arial"/>
            <family val="2"/>
          </rPr>
          <t>Auvista:</t>
        </r>
        <r>
          <rPr>
            <sz val="10"/>
            <color indexed="81"/>
            <rFont val="Arial"/>
            <family val="2"/>
          </rPr>
          <t xml:space="preserve">
Ende der Weihnachtsferien in Baden-Württemberg, Bayern, Berlin, Brandenburg, Bremen, Hamburg, Niedersachsen, NRW, Rheinland-Pfalz, Thüringen</t>
        </r>
      </text>
    </comment>
    <comment ref="AR23" authorId="0" shapeId="0" xr:uid="{3DBF2894-E91B-439F-A8C6-7D433896CE00}">
      <text>
        <r>
          <rPr>
            <b/>
            <sz val="10"/>
            <color indexed="81"/>
            <rFont val="Arial"/>
            <family val="2"/>
          </rPr>
          <t>Auvista:</t>
        </r>
        <r>
          <rPr>
            <sz val="10"/>
            <color indexed="81"/>
            <rFont val="Arial"/>
            <family val="2"/>
          </rPr>
          <t xml:space="preserve">
Ende der Winterferien in Bremen, Niedersachsen; unterrichtsfrei in Hamburg</t>
        </r>
      </text>
    </comment>
    <comment ref="E24" authorId="0" shapeId="0" xr:uid="{5515C4C0-741C-4013-873C-5F3558583A8C}">
      <text>
        <r>
          <rPr>
            <b/>
            <sz val="10"/>
            <color indexed="81"/>
            <rFont val="Arial"/>
            <family val="2"/>
          </rPr>
          <t>Auvista:</t>
        </r>
        <r>
          <rPr>
            <sz val="10"/>
            <color indexed="81"/>
            <rFont val="Arial"/>
            <family val="2"/>
          </rPr>
          <t xml:space="preserve">
Ende der Herbstferien in Mecklenburg-Vorpommern, NRW, Sachsen, Thüringen</t>
        </r>
      </text>
    </comment>
    <comment ref="I24" authorId="0" shapeId="0" xr:uid="{0F98317E-6B24-41DF-88F0-12D44113C58F}">
      <text>
        <r>
          <rPr>
            <b/>
            <sz val="10"/>
            <color indexed="81"/>
            <rFont val="Arial"/>
            <family val="2"/>
          </rPr>
          <t>Auvista:</t>
        </r>
        <r>
          <rPr>
            <sz val="10"/>
            <color indexed="81"/>
            <rFont val="Arial"/>
            <family val="2"/>
          </rPr>
          <t xml:space="preserve">
Ende der Herbstferien in Hessen</t>
        </r>
      </text>
    </comment>
    <comment ref="K24" authorId="0" shapeId="0" xr:uid="{E557E80C-30FC-4916-BE5F-6E4616E10EBB}">
      <text>
        <r>
          <rPr>
            <b/>
            <sz val="10"/>
            <color indexed="81"/>
            <rFont val="Arial"/>
            <family val="2"/>
          </rPr>
          <t>Auvista:</t>
        </r>
        <r>
          <rPr>
            <sz val="10"/>
            <color indexed="81"/>
            <rFont val="Arial"/>
            <family val="2"/>
          </rPr>
          <t xml:space="preserve">
Ende der Herbstferien in Berlin, Brandenburg</t>
        </r>
      </text>
    </comment>
    <comment ref="N24" authorId="0" shapeId="0" xr:uid="{304B0DAE-AADF-4B96-B70A-26F528E5FC15}">
      <text>
        <r>
          <rPr>
            <b/>
            <sz val="10"/>
            <color indexed="81"/>
            <rFont val="Arial"/>
            <family val="2"/>
          </rPr>
          <t>Auvista:</t>
        </r>
        <r>
          <rPr>
            <sz val="10"/>
            <color indexed="81"/>
            <rFont val="Arial"/>
            <family val="2"/>
          </rPr>
          <t xml:space="preserve">
Ende der Herbstferien in Berlin, Brandenburg</t>
        </r>
      </text>
    </comment>
    <comment ref="P24" authorId="0" shapeId="0" xr:uid="{357825C3-9686-410E-AB2E-2B16628BDFA6}">
      <text>
        <r>
          <rPr>
            <sz val="10"/>
            <color indexed="81"/>
            <rFont val="Arial"/>
            <family val="2"/>
          </rPr>
          <t>St. Martin offiziell frei in Burgenland</t>
        </r>
      </text>
    </comment>
    <comment ref="AE24" authorId="1" shapeId="0" xr:uid="{EB032951-734C-4D46-9443-44BCEB93E472}">
      <text>
        <r>
          <rPr>
            <b/>
            <sz val="10"/>
            <color indexed="81"/>
            <rFont val="Arial"/>
            <family val="2"/>
          </rPr>
          <t xml:space="preserve">Auvista:
</t>
        </r>
        <r>
          <rPr>
            <sz val="10"/>
            <color indexed="81"/>
            <rFont val="Arial"/>
            <family val="2"/>
          </rPr>
          <t>Beginn der Weihnachtsferien in Baden-Württemberg, Bayern, Berlin, Brandenburg, Bremen, Sachsen und in Österreich</t>
        </r>
      </text>
    </comment>
    <comment ref="AJ24" authorId="0" shapeId="0" xr:uid="{5F474D4B-4D3F-4E7A-8149-88A30482B677}">
      <text>
        <r>
          <rPr>
            <b/>
            <sz val="10"/>
            <color indexed="81"/>
            <rFont val="Arial"/>
            <family val="2"/>
          </rPr>
          <t>Auvista:</t>
        </r>
        <r>
          <rPr>
            <sz val="10"/>
            <color indexed="81"/>
            <rFont val="Arial"/>
            <family val="2"/>
          </rPr>
          <t xml:space="preserve">
Heilige Drei Könige in Baden-Württemberg, Bayern, Sachsen-Anhalt und in Österreich, Schweiz(Tessin, Uri, Schwyz); Ende der Weihnachtsferien in Schleswig-Holstein und in Österreich
</t>
        </r>
      </text>
    </comment>
    <comment ref="AL24" authorId="0" shapeId="0" xr:uid="{253E6C00-88D4-47C8-92E3-DE1B6B188FC9}">
      <text>
        <r>
          <rPr>
            <b/>
            <sz val="10"/>
            <color indexed="81"/>
            <rFont val="Arial"/>
            <family val="2"/>
          </rPr>
          <t>Auvista:</t>
        </r>
        <r>
          <rPr>
            <sz val="10"/>
            <color indexed="81"/>
            <rFont val="Arial"/>
            <family val="2"/>
          </rPr>
          <t xml:space="preserve">
Ende der Weihnachtsferien in Hessen</t>
        </r>
      </text>
    </comment>
    <comment ref="AE25" authorId="1" shapeId="0" xr:uid="{78B4810B-8EE9-4BC2-8BAB-4166E40C835A}">
      <text>
        <r>
          <rPr>
            <b/>
            <sz val="10"/>
            <color indexed="81"/>
            <rFont val="Arial"/>
            <family val="2"/>
          </rPr>
          <t xml:space="preserve">Auvista:
</t>
        </r>
        <r>
          <rPr>
            <sz val="10"/>
            <color indexed="81"/>
            <rFont val="Arial"/>
            <family val="2"/>
          </rPr>
          <t>Heilig Abend</t>
        </r>
      </text>
    </comment>
    <comment ref="E28" authorId="0" shapeId="0" xr:uid="{EC0207E8-C093-4493-B09F-35458C115379}">
      <text>
        <r>
          <rPr>
            <b/>
            <sz val="10"/>
            <color indexed="81"/>
            <rFont val="Arial"/>
            <family val="2"/>
          </rPr>
          <t>Auvista:</t>
        </r>
        <r>
          <rPr>
            <sz val="10"/>
            <color indexed="81"/>
            <rFont val="Arial"/>
            <family val="2"/>
          </rPr>
          <t xml:space="preserve">
Beginn der Winterferien in Berlin, Brandenburg, Mecklenburg-Vorpommern, Sachsen-Anhalt sowie in Niederösterreich, Wien</t>
        </r>
      </text>
    </comment>
    <comment ref="G28" authorId="0" shapeId="0" xr:uid="{4F3586EB-C982-4FE3-B095-A31FCD9D0719}">
      <text>
        <r>
          <rPr>
            <b/>
            <sz val="10"/>
            <color indexed="81"/>
            <rFont val="Arial"/>
            <family val="2"/>
          </rPr>
          <t>Auvista:</t>
        </r>
        <r>
          <rPr>
            <sz val="10"/>
            <color indexed="81"/>
            <rFont val="Arial"/>
            <family val="2"/>
          </rPr>
          <t xml:space="preserve">
Beginn der Winterferien in Bayern, Saarland, Sachsen, Thüringen sowie in Burgenland, Kärnten, Salzburg, Tirol, Vorarlberg</t>
        </r>
      </text>
    </comment>
    <comment ref="I28" authorId="0" shapeId="0" xr:uid="{63670920-E0BC-4668-A39E-23C004951A5E}">
      <text>
        <r>
          <rPr>
            <b/>
            <sz val="10"/>
            <color indexed="81"/>
            <rFont val="Arial"/>
            <family val="2"/>
          </rPr>
          <t>Auvista:</t>
        </r>
        <r>
          <rPr>
            <sz val="10"/>
            <color indexed="81"/>
            <rFont val="Arial"/>
            <family val="2"/>
          </rPr>
          <t xml:space="preserve">
Beginn der Winterferien in Oberösterreich, Steiermark</t>
        </r>
      </text>
    </comment>
    <comment ref="T28" authorId="1" shapeId="0" xr:uid="{4A266738-DBF6-4C16-812B-3E8EBAFC44AE}">
      <text>
        <r>
          <rPr>
            <b/>
            <sz val="10"/>
            <color indexed="81"/>
            <rFont val="Arial"/>
            <family val="2"/>
          </rPr>
          <t>Auvista:</t>
        </r>
        <r>
          <rPr>
            <sz val="10"/>
            <color indexed="81"/>
            <rFont val="Arial"/>
            <family val="2"/>
          </rPr>
          <t xml:space="preserve">
Beginn der Frühjahrsferien in Bremen, Hamburg, Niedersachsen</t>
        </r>
      </text>
    </comment>
    <comment ref="V28" authorId="0" shapeId="0" xr:uid="{C5695855-A62B-4E41-95BD-95BAB62F9BAC}">
      <text>
        <r>
          <rPr>
            <b/>
            <sz val="10"/>
            <color indexed="81"/>
            <rFont val="Arial"/>
            <family val="2"/>
          </rPr>
          <t>Auvista:</t>
        </r>
        <r>
          <rPr>
            <sz val="10"/>
            <color indexed="81"/>
            <rFont val="Arial"/>
            <family val="2"/>
          </rPr>
          <t xml:space="preserve">
Beginn der Osterferien in Bayern, Berlin, Brandenburg, Hessen, Mecklenburg-Vorpommern, NRW, Rheinland-Pfalz, Saarland, Sachsen-Anhalt, Thüringen</t>
        </r>
      </text>
    </comment>
    <comment ref="Y28" authorId="0" shapeId="0" xr:uid="{0305F691-9F44-4BC9-A328-AA0873E7ACB0}">
      <text>
        <r>
          <rPr>
            <b/>
            <sz val="10"/>
            <color indexed="81"/>
            <rFont val="Arial"/>
            <family val="2"/>
          </rPr>
          <t>Auvista:</t>
        </r>
        <r>
          <rPr>
            <sz val="10"/>
            <color indexed="81"/>
            <rFont val="Arial"/>
            <family val="2"/>
          </rPr>
          <t xml:space="preserve">
Ostermontag Feiertag u.a. in Österreich, Belgien, Schweiz, Deutschland, Dänemark, Frankreich, Finnland, Großbritannien, Italien, Irland, Kanada, Luxemburg, Mexiko, Norwegen, Niederlande, Polen, Portugal, Russland, Schweden, teilweise in Spanien; Ende der Osterferien in Österreich</t>
        </r>
      </text>
    </comment>
    <comment ref="AP28" authorId="0" shapeId="0" xr:uid="{27D6E915-F22C-4F9A-BB4E-02E73AE23089}">
      <text>
        <r>
          <rPr>
            <b/>
            <sz val="10"/>
            <color indexed="81"/>
            <rFont val="Arial"/>
            <family val="2"/>
          </rPr>
          <t xml:space="preserve">Auvista:
</t>
        </r>
        <r>
          <rPr>
            <sz val="10"/>
            <color indexed="81"/>
            <rFont val="Arial"/>
            <family val="2"/>
          </rPr>
          <t>Pfingstmontag beispielsweise auch in Österreich, Belgien, Schweiz, Deutschland, Dänemark, Frankreich, Luxemburg, Norwegen, Niederlande, Schweden; Ende der Pfingstferien in Österreich</t>
        </r>
      </text>
    </comment>
    <comment ref="T29" authorId="0" shapeId="0" xr:uid="{F1933720-47CF-436A-AE92-BD9D850D3FDF}">
      <text>
        <r>
          <rPr>
            <sz val="10"/>
            <color indexed="81"/>
            <rFont val="Arial"/>
            <family val="2"/>
          </rPr>
          <t>St. Josef offiziell frei in Kärnten, Steiermark, Tirol, Vorarlberg</t>
        </r>
      </text>
    </comment>
    <comment ref="Y29" authorId="0" shapeId="0" xr:uid="{D41F984B-6A5F-4D28-921C-ADF2ADCED2E5}">
      <text>
        <r>
          <rPr>
            <b/>
            <sz val="10"/>
            <color indexed="81"/>
            <rFont val="Arial"/>
            <family val="2"/>
          </rPr>
          <t>Auvista:</t>
        </r>
        <r>
          <rPr>
            <sz val="10"/>
            <color indexed="81"/>
            <rFont val="Arial"/>
            <family val="2"/>
          </rPr>
          <t xml:space="preserve">
Beginn der Osterferien in Schleswig-Holstein; Ende der Osterferien in Rheinland-Pfalz</t>
        </r>
      </text>
    </comment>
    <comment ref="AP29" authorId="1" shapeId="0" xr:uid="{70BE873B-610F-42CF-9F30-FDE856C07A83}">
      <text>
        <r>
          <rPr>
            <b/>
            <sz val="10"/>
            <color indexed="81"/>
            <rFont val="Arial"/>
            <family val="2"/>
          </rPr>
          <t>Auvista:</t>
        </r>
        <r>
          <rPr>
            <sz val="10"/>
            <color indexed="81"/>
            <rFont val="Arial"/>
            <family val="2"/>
          </rPr>
          <t xml:space="preserve">
Beginn der Pfingstferien in Baden-Württemberg, Bayern, Hamburg, Rheinland-Pfalz, Saarland; Sachsen-Anhalt; Ende der Pfingstferien in Mecklenburg-Vorpommern, Sachsen; unterrichtsfrei in Niedersachsen, NRW</t>
        </r>
      </text>
    </comment>
    <comment ref="Y30" authorId="0" shapeId="0" xr:uid="{C5558AA0-7D2F-4916-875F-43A492ECCEAC}">
      <text>
        <r>
          <rPr>
            <b/>
            <sz val="10"/>
            <color indexed="81"/>
            <rFont val="Arial"/>
            <family val="2"/>
          </rPr>
          <t>Auvista:</t>
        </r>
        <r>
          <rPr>
            <sz val="10"/>
            <color indexed="81"/>
            <rFont val="Arial"/>
            <family val="2"/>
          </rPr>
          <t xml:space="preserve">
Ende der Osterferien in Mecklenburg-Vorpommern</t>
        </r>
      </text>
    </comment>
    <comment ref="AJ30" authorId="1" shapeId="0" xr:uid="{EAA5D889-6479-4FB6-93F5-DD7FB00FBB56}">
      <text>
        <r>
          <rPr>
            <b/>
            <sz val="10"/>
            <color indexed="81"/>
            <rFont val="Arial"/>
            <family val="2"/>
          </rPr>
          <t>1.Mai Tag der Arbeit:</t>
        </r>
        <r>
          <rPr>
            <sz val="10"/>
            <color indexed="81"/>
            <rFont val="Arial"/>
            <family val="2"/>
          </rPr>
          <t xml:space="preserve">
Feiertag u.a. in Österreich, Belgien, Deutschland, Spanien, Frankreich, Finnland, Griechenland, Italien, Luxemburg, Mexiko, Norwegen, Polen, Portugal, Russland, Schweden, teilweise in Schweiz</t>
        </r>
      </text>
    </comment>
    <comment ref="AR30" authorId="1" shapeId="0" xr:uid="{972BAABD-0AF7-465B-A1BB-C0A0B3006475}">
      <text>
        <r>
          <rPr>
            <b/>
            <sz val="10"/>
            <color indexed="81"/>
            <rFont val="Arial"/>
            <family val="2"/>
          </rPr>
          <t>Auvista:</t>
        </r>
        <r>
          <rPr>
            <sz val="10"/>
            <color indexed="81"/>
            <rFont val="Arial"/>
            <family val="2"/>
          </rPr>
          <t xml:space="preserve">
Ende der Pfingstferien in Rheinland-Pfalz</t>
        </r>
      </text>
    </comment>
    <comment ref="V31" authorId="1" shapeId="0" xr:uid="{49A767BE-72BC-48F1-AEED-C3704E8A32F8}">
      <text>
        <r>
          <rPr>
            <b/>
            <sz val="10"/>
            <color indexed="81"/>
            <rFont val="Arial"/>
            <family val="2"/>
          </rPr>
          <t>Auvista:</t>
        </r>
        <r>
          <rPr>
            <sz val="10"/>
            <color indexed="81"/>
            <rFont val="Arial"/>
            <family val="2"/>
          </rPr>
          <t xml:space="preserve">
Beginn der Osterferien in Sachsen; Ende der Frühjahrsferien in Bremen, Hamburg, Niedersachsen</t>
        </r>
      </text>
    </comment>
    <comment ref="AL31" authorId="1" shapeId="0" xr:uid="{D6783CA2-602C-4453-B51A-AAD7A85F95F9}">
      <text>
        <r>
          <rPr>
            <b/>
            <sz val="10"/>
            <color indexed="81"/>
            <rFont val="Arial"/>
            <family val="2"/>
          </rPr>
          <t>Auvista:</t>
        </r>
        <r>
          <rPr>
            <sz val="10"/>
            <color indexed="81"/>
            <rFont val="Arial"/>
            <family val="2"/>
          </rPr>
          <t xml:space="preserve">
Christi Himmelfahrt u.a. auch in Belgien, Dänemark, Deutschland, Frankreich, Finnland, Luxemburg, Niederlande, Norwegen, Schweden, Österreich, Schweiz</t>
        </r>
      </text>
    </comment>
    <comment ref="AR31" authorId="2" shapeId="0" xr:uid="{66A8FF3F-0251-4232-BC74-2ED2D2F8D6C8}">
      <text>
        <r>
          <rPr>
            <b/>
            <sz val="10"/>
            <color indexed="81"/>
            <rFont val="Arial"/>
            <family val="2"/>
          </rPr>
          <t>Auvista:</t>
        </r>
        <r>
          <rPr>
            <sz val="10"/>
            <color indexed="81"/>
            <rFont val="Arial"/>
            <family val="2"/>
          </rPr>
          <t xml:space="preserve">
Fronleichnam auch in Österreich, in Baden-Württemberg, Bayern, Hessen, Nordrhein-Westfalen, Rheinland-Pfalz, Saarland, Thüringen teilweise, Schweiz kath. Regionen</t>
        </r>
      </text>
    </comment>
    <comment ref="E32" authorId="0" shapeId="0" xr:uid="{EF981E67-2157-47D8-B463-8DD73B4B3E76}">
      <text>
        <r>
          <rPr>
            <b/>
            <sz val="10"/>
            <color indexed="81"/>
            <rFont val="Arial"/>
            <family val="2"/>
          </rPr>
          <t>Auvista:</t>
        </r>
        <r>
          <rPr>
            <sz val="10"/>
            <color indexed="81"/>
            <rFont val="Arial"/>
            <family val="2"/>
          </rPr>
          <t xml:space="preserve">
Ende der Winterferien in Brandenburg</t>
        </r>
      </text>
    </comment>
    <comment ref="G32" authorId="0" shapeId="0" xr:uid="{C4C73C16-4BB3-4106-A024-6053E2FA75B2}">
      <text>
        <r>
          <rPr>
            <b/>
            <sz val="10"/>
            <color indexed="81"/>
            <rFont val="Arial"/>
            <family val="2"/>
          </rPr>
          <t>Auvista:</t>
        </r>
        <r>
          <rPr>
            <sz val="10"/>
            <color indexed="81"/>
            <rFont val="Arial"/>
            <family val="2"/>
          </rPr>
          <t xml:space="preserve">
Ende der Winterferien in Bayern, Mecklenburg-Vorpommern, Saarland, Thüringen</t>
        </r>
      </text>
    </comment>
    <comment ref="I32" authorId="0" shapeId="0" xr:uid="{33D69B00-1C3B-440E-8602-B92A7A5CE33C}">
      <text>
        <r>
          <rPr>
            <b/>
            <sz val="10"/>
            <color indexed="81"/>
            <rFont val="Arial"/>
            <family val="2"/>
          </rPr>
          <t>Auvista:</t>
        </r>
        <r>
          <rPr>
            <sz val="10"/>
            <color indexed="81"/>
            <rFont val="Arial"/>
            <family val="2"/>
          </rPr>
          <t xml:space="preserve">
Ende der Winterferien Sachsen</t>
        </r>
      </text>
    </comment>
    <comment ref="P32" authorId="1" shapeId="0" xr:uid="{4833CD4F-DFB9-4717-8A05-BF8053228A3F}">
      <text>
        <r>
          <rPr>
            <b/>
            <sz val="10"/>
            <color indexed="81"/>
            <rFont val="Arial"/>
            <family val="2"/>
          </rPr>
          <t>Auvista:</t>
        </r>
        <r>
          <rPr>
            <sz val="10"/>
            <color indexed="81"/>
            <rFont val="Arial"/>
            <family val="2"/>
          </rPr>
          <t xml:space="preserve">
Int. Frauentag, Berlin + Mecklenburg-Vorpommern</t>
        </r>
      </text>
    </comment>
    <comment ref="V32" authorId="0" shapeId="0" xr:uid="{867E5BC1-1F96-49F0-BD8F-211FE6DC78EC}">
      <text>
        <r>
          <rPr>
            <b/>
            <sz val="10"/>
            <color indexed="81"/>
            <rFont val="Arial"/>
            <family val="2"/>
          </rPr>
          <t>Auvista:</t>
        </r>
        <r>
          <rPr>
            <sz val="10"/>
            <color indexed="81"/>
            <rFont val="Arial"/>
            <family val="2"/>
          </rPr>
          <t xml:space="preserve">
Karfreitag Feiertag u.a. in Schweiz, Deutschland, Dänemark, Spanien, Finnland, Großbritannien, Irland, Norwegen, Polen, Portugal, Schweden und teilweise in Frankreich, Kanada, Niederlande, USA</t>
        </r>
      </text>
    </comment>
    <comment ref="Y32" authorId="0" shapeId="0" xr:uid="{E16BF045-C1A6-40A1-AB71-47C0ACECF45D}">
      <text>
        <r>
          <rPr>
            <b/>
            <sz val="10"/>
            <color indexed="81"/>
            <rFont val="Arial"/>
            <family val="2"/>
          </rPr>
          <t>Auvista:</t>
        </r>
        <r>
          <rPr>
            <sz val="10"/>
            <color indexed="81"/>
            <rFont val="Arial"/>
            <family val="2"/>
          </rPr>
          <t xml:space="preserve">
Ende der Osterferien in Baden-Württemberg, Berlin, Brandenburg, Saarland, Sachsen</t>
        </r>
      </text>
    </comment>
    <comment ref="AC32" authorId="0" shapeId="0" xr:uid="{B8E583C4-D595-4217-BE63-514CDE06EDFD}">
      <text>
        <r>
          <rPr>
            <b/>
            <sz val="10"/>
            <color indexed="81"/>
            <rFont val="Arial"/>
            <family val="2"/>
          </rPr>
          <t>Auvista:</t>
        </r>
        <r>
          <rPr>
            <sz val="10"/>
            <color indexed="81"/>
            <rFont val="Arial"/>
            <family val="2"/>
          </rPr>
          <t xml:space="preserve">
Ende der Osterferien in Schleswig-Holstein</t>
        </r>
      </text>
    </comment>
    <comment ref="AL32" authorId="1" shapeId="0" xr:uid="{60D61E34-23D2-424D-8D83-B00528685659}">
      <text>
        <r>
          <rPr>
            <b/>
            <sz val="10"/>
            <color indexed="81"/>
            <rFont val="Arial"/>
            <family val="2"/>
          </rPr>
          <t>Auvista:</t>
        </r>
        <r>
          <rPr>
            <sz val="10"/>
            <color indexed="81"/>
            <rFont val="Arial"/>
            <family val="2"/>
          </rPr>
          <t xml:space="preserve">
Unterrichtsfrei in Berlin, Bremen, Hamburg, Mecklenburg-Vorpommern, Niedersachsen, Sachsen, Schleswig-Holstein, Thüringen</t>
        </r>
      </text>
    </comment>
    <comment ref="AN32" authorId="1" shapeId="0" xr:uid="{7307107F-36DE-4777-B207-B31B8555F241}">
      <text>
        <r>
          <rPr>
            <b/>
            <sz val="10"/>
            <color indexed="81"/>
            <rFont val="Arial"/>
            <family val="2"/>
          </rPr>
          <t>Auvista:</t>
        </r>
        <r>
          <rPr>
            <sz val="10"/>
            <color indexed="81"/>
            <rFont val="Arial"/>
            <family val="2"/>
          </rPr>
          <t xml:space="preserve">
Beginn der Pfingstferien in Mecklenburg-Vorpommern</t>
        </r>
      </text>
    </comment>
    <comment ref="AP32" authorId="1" shapeId="0" xr:uid="{E9D525BA-6A18-43A2-8119-FCA52E68D9CA}">
      <text>
        <r>
          <rPr>
            <b/>
            <sz val="10"/>
            <color indexed="81"/>
            <rFont val="Arial"/>
            <family val="2"/>
          </rPr>
          <t>Auvista:</t>
        </r>
        <r>
          <rPr>
            <sz val="10"/>
            <color indexed="81"/>
            <rFont val="Arial"/>
            <family val="2"/>
          </rPr>
          <t xml:space="preserve">
Ende der Pfingstferien in Hamburg, Saarland, Sachsen-Anhalt</t>
        </r>
      </text>
    </comment>
    <comment ref="AR32" authorId="1" shapeId="0" xr:uid="{C0DFF586-E2BD-4B2A-AFD5-526BE1AD16C2}">
      <text>
        <r>
          <rPr>
            <b/>
            <sz val="10"/>
            <color indexed="81"/>
            <rFont val="Arial"/>
            <family val="2"/>
          </rPr>
          <t>Auvista:</t>
        </r>
        <r>
          <rPr>
            <sz val="10"/>
            <color indexed="81"/>
            <rFont val="Arial"/>
            <family val="2"/>
          </rPr>
          <t xml:space="preserve">
Ende der Pfingstferien in Baden-Württemberg</t>
        </r>
      </text>
    </comment>
    <comment ref="E33" authorId="0" shapeId="0" xr:uid="{DEE797D1-9902-4080-B918-B855FB0B1391}">
      <text>
        <r>
          <rPr>
            <b/>
            <sz val="10"/>
            <color indexed="81"/>
            <rFont val="Arial"/>
            <family val="2"/>
          </rPr>
          <t>Auvista:</t>
        </r>
        <r>
          <rPr>
            <sz val="10"/>
            <color indexed="81"/>
            <rFont val="Arial"/>
            <family val="2"/>
          </rPr>
          <t xml:space="preserve">
Ende der Winterferien in Berlin, Sachsen-Anhalt sowie in Niederösterreich, Wien</t>
        </r>
      </text>
    </comment>
    <comment ref="G33" authorId="0" shapeId="0" xr:uid="{454CF81E-24DA-4704-A3CF-7052B0A3A871}">
      <text>
        <r>
          <rPr>
            <b/>
            <sz val="10"/>
            <color indexed="81"/>
            <rFont val="Arial"/>
            <family val="2"/>
          </rPr>
          <t>Auvista:</t>
        </r>
        <r>
          <rPr>
            <sz val="10"/>
            <color indexed="81"/>
            <rFont val="Arial"/>
            <family val="2"/>
          </rPr>
          <t xml:space="preserve">
Ende der Winterferien in Burgenland, Kärnten, Salzburg, Tirol, Vorarlberg</t>
        </r>
      </text>
    </comment>
    <comment ref="I33" authorId="0" shapeId="0" xr:uid="{4EEB16E6-4735-4CEF-8EE0-9BD6BBB082F6}">
      <text>
        <r>
          <rPr>
            <b/>
            <sz val="10"/>
            <color indexed="81"/>
            <rFont val="Arial"/>
            <family val="2"/>
          </rPr>
          <t>Auvista:</t>
        </r>
        <r>
          <rPr>
            <sz val="10"/>
            <color indexed="81"/>
            <rFont val="Arial"/>
            <family val="2"/>
          </rPr>
          <t xml:space="preserve">
Ende der Winterferien in Oberösterreich, Steiermark</t>
        </r>
      </text>
    </comment>
    <comment ref="T33" authorId="0" shapeId="0" xr:uid="{D1B0904F-2D6A-482E-A3CA-80B287C79292}">
      <text>
        <r>
          <rPr>
            <b/>
            <sz val="10"/>
            <color indexed="81"/>
            <rFont val="Arial"/>
            <family val="2"/>
          </rPr>
          <t>Auvista:</t>
        </r>
        <r>
          <rPr>
            <sz val="10"/>
            <color indexed="81"/>
            <rFont val="Arial"/>
            <family val="2"/>
          </rPr>
          <t xml:space="preserve">
Beginn der Osterferien in Baden-Württemberg sowie in Österreich</t>
        </r>
      </text>
    </comment>
    <comment ref="V33" authorId="0" shapeId="0" xr:uid="{C632EAA9-8ED3-46A7-854C-8D64A55A4D63}">
      <text>
        <r>
          <rPr>
            <b/>
            <sz val="10"/>
            <color indexed="81"/>
            <rFont val="Arial"/>
            <family val="2"/>
          </rPr>
          <t>Auvista:</t>
        </r>
        <r>
          <rPr>
            <sz val="10"/>
            <color indexed="81"/>
            <rFont val="Arial"/>
            <family val="2"/>
          </rPr>
          <t xml:space="preserve">
Ende der Osterferien in Sachsen-Anhalt</t>
        </r>
      </text>
    </comment>
    <comment ref="Y33" authorId="0" shapeId="0" xr:uid="{758DB1C1-C336-4C5D-A281-0E029BF80CF5}">
      <text>
        <r>
          <rPr>
            <b/>
            <sz val="10"/>
            <color indexed="81"/>
            <rFont val="Arial"/>
            <family val="2"/>
          </rPr>
          <t>Auvista:</t>
        </r>
        <r>
          <rPr>
            <sz val="10"/>
            <color indexed="81"/>
            <rFont val="Arial"/>
            <family val="2"/>
          </rPr>
          <t xml:space="preserve">
Ende der Osterferien in Bayern, NRW, Thüringen</t>
        </r>
      </text>
    </comment>
    <comment ref="AA33" authorId="0" shapeId="0" xr:uid="{5DE5D9E6-195B-4655-901E-7EFFBF210923}">
      <text>
        <r>
          <rPr>
            <b/>
            <sz val="10"/>
            <color indexed="81"/>
            <rFont val="Arial"/>
            <family val="2"/>
          </rPr>
          <t>Auvista:</t>
        </r>
        <r>
          <rPr>
            <sz val="10"/>
            <color indexed="81"/>
            <rFont val="Arial"/>
            <family val="2"/>
          </rPr>
          <t xml:space="preserve">
Ende der Osterferien in Hessen</t>
        </r>
      </text>
    </comment>
    <comment ref="AJ33" authorId="0" shapeId="0" xr:uid="{4533C39D-395F-4287-A8B3-3A783B833E10}">
      <text>
        <r>
          <rPr>
            <sz val="10"/>
            <color indexed="81"/>
            <rFont val="Arial"/>
            <family val="2"/>
          </rPr>
          <t>St. Florian offiziell frei in Oberösterreich</t>
        </r>
      </text>
    </comment>
    <comment ref="AL33" authorId="1" shapeId="0" xr:uid="{8CA4F3C4-0350-4C5D-9A1E-A0AF0DF404C1}">
      <text>
        <r>
          <rPr>
            <b/>
            <sz val="10"/>
            <color indexed="81"/>
            <rFont val="Arial"/>
            <family val="2"/>
          </rPr>
          <t>Auvista:</t>
        </r>
        <r>
          <rPr>
            <sz val="10"/>
            <color indexed="81"/>
            <rFont val="Arial"/>
            <family val="2"/>
          </rPr>
          <t xml:space="preserve">
Unterrichtsfrei in Schleswig-Holstein</t>
        </r>
      </text>
    </comment>
    <comment ref="AN33" authorId="1" shapeId="0" xr:uid="{DE7760BF-37D6-47F4-9F12-84E79EB130B9}">
      <text>
        <r>
          <rPr>
            <b/>
            <sz val="10"/>
            <color indexed="81"/>
            <rFont val="Arial"/>
            <family val="2"/>
          </rPr>
          <t>Auvista:</t>
        </r>
        <r>
          <rPr>
            <sz val="10"/>
            <color indexed="81"/>
            <rFont val="Arial"/>
            <family val="2"/>
          </rPr>
          <t xml:space="preserve">
Beginn der Pfingstferien in Sachsen; unterrichtsfrei in Österreich</t>
        </r>
      </text>
    </comment>
    <comment ref="V34" authorId="0" shapeId="0" xr:uid="{4A192363-4B8F-4609-B0E7-1DACBFF3C9EF}">
      <text>
        <r>
          <rPr>
            <b/>
            <sz val="10"/>
            <color indexed="81"/>
            <rFont val="Arial"/>
            <family val="2"/>
          </rPr>
          <t xml:space="preserve">Auvista:
</t>
        </r>
        <r>
          <rPr>
            <sz val="10"/>
            <color indexed="81"/>
            <rFont val="Arial"/>
            <family val="2"/>
          </rPr>
          <t>Ostern</t>
        </r>
      </text>
    </comment>
    <comment ref="AN34" authorId="0" shapeId="0" xr:uid="{5F3215FB-4331-425C-9F3A-DAE009224511}">
      <text>
        <r>
          <rPr>
            <b/>
            <sz val="10"/>
            <color indexed="81"/>
            <rFont val="Arial"/>
            <family val="2"/>
          </rPr>
          <t xml:space="preserve">Auvista:
</t>
        </r>
        <r>
          <rPr>
            <sz val="10"/>
            <color indexed="81"/>
            <rFont val="Arial"/>
            <family val="2"/>
          </rPr>
          <t>Pfingsten</t>
        </r>
      </text>
    </comment>
    <comment ref="K37" authorId="0" shapeId="0" xr:uid="{307F4821-F18B-44A2-8BE9-D56A4CC1DA92}">
      <text>
        <r>
          <rPr>
            <b/>
            <sz val="10"/>
            <color indexed="81"/>
            <rFont val="Arial"/>
            <family val="2"/>
          </rPr>
          <t>Auvista:</t>
        </r>
        <r>
          <rPr>
            <sz val="10"/>
            <color indexed="81"/>
            <rFont val="Arial"/>
            <family val="2"/>
          </rPr>
          <t xml:space="preserve">
Beginn der Sommerferien in Bremen, Niedersachsen, Sachsen-Anhalt</t>
        </r>
      </text>
    </comment>
    <comment ref="P37" authorId="0" shapeId="0" xr:uid="{D4F06A0E-40B9-46F9-8208-DA153EB89532}">
      <text>
        <r>
          <rPr>
            <b/>
            <sz val="10"/>
            <color indexed="81"/>
            <rFont val="Arial"/>
            <family val="2"/>
          </rPr>
          <t>Auvista:</t>
        </r>
        <r>
          <rPr>
            <sz val="10"/>
            <color indexed="81"/>
            <rFont val="Arial"/>
            <family val="2"/>
          </rPr>
          <t xml:space="preserve">
Beginn der Sommerferien in Nordrhein-Westfalen</t>
        </r>
      </text>
    </comment>
    <comment ref="R37" authorId="0" shapeId="0" xr:uid="{2511077A-E946-4807-A92E-A16477A8C96F}">
      <text>
        <r>
          <rPr>
            <b/>
            <sz val="10"/>
            <color indexed="81"/>
            <rFont val="Arial"/>
            <family val="2"/>
          </rPr>
          <t>Auvista:</t>
        </r>
        <r>
          <rPr>
            <sz val="10"/>
            <color indexed="81"/>
            <rFont val="Arial"/>
            <family val="2"/>
          </rPr>
          <t xml:space="preserve">
Beginn der Sommerferien in Hessen, Rheinland-Pfalz, Saarland</t>
        </r>
      </text>
    </comment>
    <comment ref="T37" authorId="0" shapeId="0" xr:uid="{81E9D306-2AA8-449A-9D08-D949383DBC49}">
      <text>
        <r>
          <rPr>
            <b/>
            <sz val="10"/>
            <color indexed="81"/>
            <rFont val="Arial"/>
            <family val="2"/>
          </rPr>
          <t>Auvista:</t>
        </r>
        <r>
          <rPr>
            <sz val="10"/>
            <color indexed="81"/>
            <rFont val="Arial"/>
            <family val="2"/>
          </rPr>
          <t xml:space="preserve">
Beginn der Sommerferien in Mecklenburg-Vorpommern und in Schleswig-Holstein</t>
        </r>
      </text>
    </comment>
    <comment ref="V37" authorId="0" shapeId="0" xr:uid="{24001748-DEC9-4F5B-98BB-2652DD67D3A7}">
      <text>
        <r>
          <rPr>
            <b/>
            <sz val="10"/>
            <color indexed="81"/>
            <rFont val="Arial"/>
            <family val="2"/>
          </rPr>
          <t>Auvista:</t>
        </r>
        <r>
          <rPr>
            <sz val="10"/>
            <color indexed="81"/>
            <rFont val="Arial"/>
            <family val="2"/>
          </rPr>
          <t xml:space="preserve">
Beginn der Sommerferien in Bayern</t>
        </r>
      </text>
    </comment>
    <comment ref="Y37" authorId="0" shapeId="0" xr:uid="{A113F04F-DCF9-4789-BFE4-8415A7C0B97B}">
      <text>
        <r>
          <rPr>
            <b/>
            <sz val="10"/>
            <color indexed="81"/>
            <rFont val="Arial"/>
            <family val="2"/>
          </rPr>
          <t>Auvista:</t>
        </r>
        <r>
          <rPr>
            <sz val="10"/>
            <color indexed="81"/>
            <rFont val="Arial"/>
            <family val="2"/>
          </rPr>
          <t xml:space="preserve">
Beginn der Sommerferien in Bayern</t>
        </r>
      </text>
    </comment>
    <comment ref="AL37" authorId="0" shapeId="0" xr:uid="{5FE7EB7B-6FE8-469E-A21D-8948C6CAFBFE}">
      <text>
        <r>
          <rPr>
            <b/>
            <sz val="10"/>
            <color indexed="81"/>
            <rFont val="Arial"/>
            <family val="2"/>
          </rPr>
          <t>Auvista:</t>
        </r>
        <r>
          <rPr>
            <sz val="10"/>
            <color indexed="81"/>
            <rFont val="Arial"/>
            <family val="2"/>
          </rPr>
          <t xml:space="preserve">
Ende der Sommerferien in Bayern</t>
        </r>
      </text>
    </comment>
    <comment ref="AR37" authorId="0" shapeId="0" xr:uid="{27AF50A4-5FD6-4F1D-B400-3B9454DD82E5}">
      <text>
        <r>
          <rPr>
            <b/>
            <sz val="10"/>
            <color indexed="81"/>
            <rFont val="Arial"/>
            <family val="2"/>
          </rPr>
          <t>Auvista:</t>
        </r>
        <r>
          <rPr>
            <sz val="10"/>
            <color indexed="81"/>
            <rFont val="Arial"/>
            <family val="2"/>
          </rPr>
          <t xml:space="preserve">
Beginn der Herbstferien in Sachsen-Anhalt, Thüringen</t>
        </r>
      </text>
    </comment>
    <comment ref="AE38" authorId="0" shapeId="0" xr:uid="{F067BCB6-9082-46B8-9E80-6514D4DCD706}">
      <text>
        <r>
          <rPr>
            <b/>
            <sz val="10"/>
            <color indexed="81"/>
            <rFont val="Arial"/>
            <family val="2"/>
          </rPr>
          <t>Auvista:</t>
        </r>
        <r>
          <rPr>
            <sz val="10"/>
            <color indexed="81"/>
            <rFont val="Arial"/>
            <family val="2"/>
          </rPr>
          <t xml:space="preserve">
Ende der Sommerferien in Nordrhein-Westfalen</t>
        </r>
      </text>
    </comment>
    <comment ref="AP38" authorId="0" shapeId="0" xr:uid="{47339256-875A-418B-9D3C-0B25658040CF}">
      <text>
        <r>
          <rPr>
            <sz val="10"/>
            <color indexed="81"/>
            <rFont val="Arial"/>
            <family val="2"/>
          </rPr>
          <t>St. Rupert offiziell frei in Salzburg</t>
        </r>
      </text>
    </comment>
    <comment ref="V39" authorId="0" shapeId="0" xr:uid="{6B66C6B6-9897-461B-BC67-45118402722B}">
      <text>
        <r>
          <rPr>
            <b/>
            <sz val="10"/>
            <color indexed="81"/>
            <rFont val="Arial"/>
            <family val="2"/>
          </rPr>
          <t>Auvista:</t>
        </r>
        <r>
          <rPr>
            <sz val="10"/>
            <color indexed="81"/>
            <rFont val="Arial"/>
            <family val="2"/>
          </rPr>
          <t xml:space="preserve">
Ende der Sommerferien in Thüringen</t>
        </r>
      </text>
    </comment>
    <comment ref="AG39" authorId="0" shapeId="0" xr:uid="{A3C74FDF-922C-4578-A704-55EA5C7D9885}">
      <text>
        <r>
          <rPr>
            <b/>
            <sz val="10"/>
            <color indexed="81"/>
            <rFont val="Arial"/>
            <family val="2"/>
          </rPr>
          <t>Auvista:</t>
        </r>
        <r>
          <rPr>
            <sz val="10"/>
            <color indexed="81"/>
            <rFont val="Arial"/>
            <family val="2"/>
          </rPr>
          <t xml:space="preserve">
Ende der Sommerferien in Hamburg</t>
        </r>
      </text>
    </comment>
    <comment ref="I40" authorId="0" shapeId="0" xr:uid="{31663ED9-A055-44B2-8AF2-43756CD2B0E4}">
      <text>
        <r>
          <rPr>
            <b/>
            <sz val="10"/>
            <color indexed="81"/>
            <rFont val="Arial"/>
            <family val="2"/>
          </rPr>
          <t>Auvista:</t>
        </r>
        <r>
          <rPr>
            <sz val="10"/>
            <color indexed="81"/>
            <rFont val="Arial"/>
            <family val="2"/>
          </rPr>
          <t xml:space="preserve">
Beginn der Sommerferien in Sachsen, Thüringen</t>
        </r>
      </text>
    </comment>
    <comment ref="R40" authorId="0" shapeId="0" xr:uid="{951A12B0-BF4E-4332-A078-8D77CF265D6E}">
      <text>
        <r>
          <rPr>
            <b/>
            <sz val="10"/>
            <color indexed="81"/>
            <rFont val="Arial"/>
            <family val="2"/>
          </rPr>
          <t>Auvista:</t>
        </r>
        <r>
          <rPr>
            <sz val="10"/>
            <color indexed="81"/>
            <rFont val="Arial"/>
            <family val="2"/>
          </rPr>
          <t xml:space="preserve">
Beginn der Sommerferien in Berlin, Brandenburg, Hamburg</t>
        </r>
      </text>
    </comment>
    <comment ref="T40" authorId="0" shapeId="0" xr:uid="{2155A5EE-B7BD-4C26-9BEF-8E9498273270}">
      <text>
        <r>
          <rPr>
            <b/>
            <sz val="10"/>
            <color indexed="81"/>
            <rFont val="Arial"/>
            <family val="2"/>
          </rPr>
          <t>Auvista:</t>
        </r>
        <r>
          <rPr>
            <sz val="10"/>
            <color indexed="81"/>
            <rFont val="Arial"/>
            <family val="2"/>
          </rPr>
          <t xml:space="preserve">
Beginn der Sommerferien in Baden-Württemberg</t>
        </r>
      </text>
    </comment>
    <comment ref="Y40" authorId="0" shapeId="0" xr:uid="{37828524-F7BA-4047-88D5-F4FA0C9CBDB6}">
      <text>
        <r>
          <rPr>
            <b/>
            <sz val="10"/>
            <color indexed="81"/>
            <rFont val="Arial"/>
            <family val="2"/>
          </rPr>
          <t>Auvista:</t>
        </r>
        <r>
          <rPr>
            <sz val="10"/>
            <color indexed="81"/>
            <rFont val="Arial"/>
            <family val="2"/>
          </rPr>
          <t xml:space="preserve">
Nationalfeiertag Schweiz</t>
        </r>
      </text>
    </comment>
    <comment ref="AA40" authorId="0" shapeId="0" xr:uid="{505AE134-5AF8-4F34-B48F-D308ED728CC0}">
      <text>
        <r>
          <rPr>
            <b/>
            <sz val="10"/>
            <color indexed="81"/>
            <rFont val="Arial"/>
            <family val="2"/>
          </rPr>
          <t>Auvista:</t>
        </r>
        <r>
          <rPr>
            <sz val="10"/>
            <color indexed="81"/>
            <rFont val="Arial"/>
            <family val="2"/>
          </rPr>
          <t xml:space="preserve">
Friedensfest in Augsburg</t>
        </r>
      </text>
    </comment>
    <comment ref="AC40" authorId="2" shapeId="0" xr:uid="{0F71A390-914B-4192-897B-283DFB6BFB49}">
      <text>
        <r>
          <rPr>
            <sz val="10"/>
            <color indexed="81"/>
            <rFont val="Arial"/>
            <family val="2"/>
          </rPr>
          <t xml:space="preserve">Mariä Himmelfahrt; Feiertag in Österreich, im Saarland, in Bayern teilweise
</t>
        </r>
        <r>
          <rPr>
            <b/>
            <sz val="10"/>
            <color indexed="81"/>
            <rFont val="Arial"/>
            <family val="2"/>
          </rPr>
          <t>Auvista:</t>
        </r>
        <r>
          <rPr>
            <sz val="10"/>
            <color indexed="81"/>
            <rFont val="Arial"/>
            <family val="2"/>
          </rPr>
          <t xml:space="preserve">
F in Belgien, Frankreich, Griechenland, Luxemburg, Italien, Polen, Portugal, Spanien, in Schweiz kath. Kantone</t>
        </r>
      </text>
    </comment>
    <comment ref="AR40" authorId="0" shapeId="0" xr:uid="{8A9952DA-9A3D-4BFE-806C-91BB1DDE4C3A}">
      <text>
        <r>
          <rPr>
            <b/>
            <sz val="10"/>
            <color indexed="81"/>
            <rFont val="Arial"/>
            <family val="2"/>
          </rPr>
          <t>Auvista:</t>
        </r>
        <r>
          <rPr>
            <sz val="10"/>
            <color indexed="81"/>
            <rFont val="Arial"/>
            <family val="2"/>
          </rPr>
          <t xml:space="preserve">
Tag der deutschen Einheit</t>
        </r>
      </text>
    </comment>
    <comment ref="Y41" authorId="0" shapeId="0" xr:uid="{9845DDE9-FECB-4359-B983-E7FBB768C5C7}">
      <text>
        <r>
          <rPr>
            <b/>
            <sz val="10"/>
            <color indexed="81"/>
            <rFont val="Arial"/>
            <family val="2"/>
          </rPr>
          <t>Auvista:</t>
        </r>
        <r>
          <rPr>
            <sz val="10"/>
            <color indexed="81"/>
            <rFont val="Arial"/>
            <family val="2"/>
          </rPr>
          <t xml:space="preserve">
Ende der Sommerferien in Bremen, Niedersachsen, Sachsen</t>
        </r>
      </text>
    </comment>
    <comment ref="AE41" authorId="0" shapeId="0" xr:uid="{BE1F878F-A9CF-4BA4-8F3A-345F881494C7}">
      <text>
        <r>
          <rPr>
            <b/>
            <sz val="10"/>
            <color indexed="81"/>
            <rFont val="Arial"/>
            <family val="2"/>
          </rPr>
          <t>Auvista:</t>
        </r>
        <r>
          <rPr>
            <sz val="10"/>
            <color indexed="81"/>
            <rFont val="Arial"/>
            <family val="2"/>
          </rPr>
          <t xml:space="preserve">
Ende der Sommerferien in Hessen, Rheinland-Pfalz, Saarland</t>
        </r>
      </text>
    </comment>
    <comment ref="AG41" authorId="0" shapeId="0" xr:uid="{93E4B0A5-729D-4856-BDDB-6061F9788D48}">
      <text>
        <r>
          <rPr>
            <b/>
            <sz val="10"/>
            <color indexed="81"/>
            <rFont val="Arial"/>
            <family val="2"/>
          </rPr>
          <t>Auvista:</t>
        </r>
        <r>
          <rPr>
            <sz val="10"/>
            <color indexed="81"/>
            <rFont val="Arial"/>
            <family val="2"/>
          </rPr>
          <t xml:space="preserve">
Ende der Sommerferien in Berlin</t>
        </r>
      </text>
    </comment>
    <comment ref="AN41" authorId="1" shapeId="0" xr:uid="{FE6C5F10-9804-4949-B0F2-0ED375E40E61}">
      <text>
        <r>
          <rPr>
            <sz val="10"/>
            <color indexed="81"/>
            <rFont val="Arial"/>
            <family val="2"/>
          </rPr>
          <t>Weltkindertag, Thüringen</t>
        </r>
      </text>
    </comment>
    <comment ref="C42" authorId="1" shapeId="0" xr:uid="{9372808B-BA23-4D56-A2FE-AE82A8E8F627}">
      <text>
        <r>
          <rPr>
            <b/>
            <sz val="10"/>
            <color indexed="81"/>
            <rFont val="Arial"/>
            <family val="2"/>
          </rPr>
          <t>Auvista:</t>
        </r>
        <r>
          <rPr>
            <sz val="10"/>
            <color indexed="81"/>
            <rFont val="Arial"/>
            <family val="2"/>
          </rPr>
          <t xml:space="preserve">
Ende der Pfingstferien in Bayern</t>
        </r>
      </text>
    </comment>
    <comment ref="K42" authorId="0" shapeId="0" xr:uid="{AF1FF24C-69A4-4779-BB21-70DCC007E6C1}">
      <text>
        <r>
          <rPr>
            <b/>
            <sz val="10"/>
            <color indexed="81"/>
            <rFont val="Arial"/>
            <family val="2"/>
          </rPr>
          <t>Auvista:</t>
        </r>
        <r>
          <rPr>
            <sz val="10"/>
            <color indexed="81"/>
            <rFont val="Arial"/>
            <family val="2"/>
          </rPr>
          <t xml:space="preserve">
Beginn der Sommerferien in Niederösterreich, Wien, Burgenland</t>
        </r>
      </text>
    </comment>
    <comment ref="N42" authorId="0" shapeId="0" xr:uid="{D1BF876B-A982-431E-A95A-0EA13D6C8174}">
      <text>
        <r>
          <rPr>
            <b/>
            <sz val="10"/>
            <color indexed="81"/>
            <rFont val="Arial"/>
            <family val="2"/>
          </rPr>
          <t>Auvista:</t>
        </r>
        <r>
          <rPr>
            <sz val="10"/>
            <color indexed="81"/>
            <rFont val="Arial"/>
            <family val="2"/>
          </rPr>
          <t xml:space="preserve">
Beginn der Sommerferien in Kärnten, Salzburg, Tirol, Oberösterreich, Steiermark, Vorarlberg</t>
        </r>
      </text>
    </comment>
    <comment ref="Y42" authorId="0" shapeId="0" xr:uid="{3D414E48-0C03-4C34-BE31-20DAB95B72FE}">
      <text>
        <r>
          <rPr>
            <b/>
            <sz val="10"/>
            <color indexed="81"/>
            <rFont val="Arial"/>
            <family val="2"/>
          </rPr>
          <t>Auvista:</t>
        </r>
        <r>
          <rPr>
            <sz val="10"/>
            <color indexed="81"/>
            <rFont val="Arial"/>
            <family val="2"/>
          </rPr>
          <t xml:space="preserve">
Ende der Sommerferien in Sachsen-Anhalt</t>
        </r>
      </text>
    </comment>
    <comment ref="AE42" authorId="0" shapeId="0" xr:uid="{94B74A6D-841A-40AD-A0C8-B15BBEB22DAD}">
      <text>
        <r>
          <rPr>
            <b/>
            <sz val="10"/>
            <color indexed="81"/>
            <rFont val="Arial"/>
            <family val="2"/>
          </rPr>
          <t>Auvista:</t>
        </r>
        <r>
          <rPr>
            <sz val="10"/>
            <color indexed="81"/>
            <rFont val="Arial"/>
            <family val="2"/>
          </rPr>
          <t xml:space="preserve">
Ende der Sommerferien auf den Inseln Sylt, Föhr, Amrum, Helgoland, Halligen</t>
        </r>
      </text>
    </comment>
    <comment ref="AG42" authorId="0" shapeId="0" xr:uid="{2FFF69D7-D61C-4FEC-9558-B946CCECA6BE}">
      <text>
        <r>
          <rPr>
            <b/>
            <sz val="10"/>
            <color indexed="81"/>
            <rFont val="Arial"/>
            <family val="2"/>
          </rPr>
          <t>Auvista:</t>
        </r>
        <r>
          <rPr>
            <sz val="10"/>
            <color indexed="81"/>
            <rFont val="Arial"/>
            <family val="2"/>
          </rPr>
          <t xml:space="preserve">
Ende der Sommerferien in Brandenburg, Mecklenburg-Vorpommern und in Schleswig-Holstein</t>
        </r>
      </text>
    </comment>
    <comment ref="AJ42" authorId="0" shapeId="0" xr:uid="{1FA00F7D-985D-4338-B9AE-B5ABB9FF067B}">
      <text>
        <r>
          <rPr>
            <b/>
            <sz val="10"/>
            <color indexed="81"/>
            <rFont val="Arial"/>
            <family val="2"/>
          </rPr>
          <t>Auvista:</t>
        </r>
        <r>
          <rPr>
            <sz val="10"/>
            <color indexed="81"/>
            <rFont val="Arial"/>
            <family val="2"/>
          </rPr>
          <t xml:space="preserve">
Ende der Sommerferien in Baden-Württemberg</t>
        </r>
      </text>
    </comment>
    <comment ref="AG43" authorId="0" shapeId="0" xr:uid="{3D7FA187-730E-4C79-BB77-7C7A1AB9AF26}">
      <text>
        <r>
          <rPr>
            <b/>
            <sz val="10"/>
            <color indexed="81"/>
            <rFont val="Arial"/>
            <family val="2"/>
          </rPr>
          <t>Auvista:</t>
        </r>
        <r>
          <rPr>
            <sz val="10"/>
            <color indexed="81"/>
            <rFont val="Arial"/>
            <family val="2"/>
          </rPr>
          <t xml:space="preserve">
Ende der Sommerferien in Niederösterreich, Wien, Burgenland</t>
        </r>
      </text>
    </comment>
    <comment ref="AJ43" authorId="0" shapeId="0" xr:uid="{AAA8089A-4194-4FEF-8814-B3CDC6D109EA}">
      <text>
        <r>
          <rPr>
            <b/>
            <sz val="10"/>
            <color indexed="81"/>
            <rFont val="Arial"/>
            <family val="2"/>
          </rPr>
          <t>Auvista:</t>
        </r>
        <r>
          <rPr>
            <sz val="10"/>
            <color indexed="81"/>
            <rFont val="Arial"/>
            <family val="2"/>
          </rPr>
          <t xml:space="preserve">
Ende der Sommerferien in Kärnten, Salzburg, Tirol, Oberösterreich, Steiermark, Vorarlberg</t>
        </r>
      </text>
    </comment>
    <comment ref="C46" authorId="0" shapeId="0" xr:uid="{B7378FC2-DF9E-41C3-B445-2F6178B178A5}">
      <text>
        <r>
          <rPr>
            <b/>
            <sz val="10"/>
            <color indexed="81"/>
            <rFont val="Arial"/>
            <family val="2"/>
          </rPr>
          <t>Auvista:</t>
        </r>
        <r>
          <rPr>
            <sz val="10"/>
            <color indexed="81"/>
            <rFont val="Arial"/>
            <family val="2"/>
          </rPr>
          <t xml:space="preserve">
Beginn der Herbstferien in Sachsen-Anhalt, Thüringen</t>
        </r>
      </text>
    </comment>
    <comment ref="E46" authorId="0" shapeId="0" xr:uid="{D5A497BE-A97E-4F3A-AC8C-9ABBE221E6C2}">
      <text>
        <r>
          <rPr>
            <b/>
            <sz val="10"/>
            <color indexed="81"/>
            <rFont val="Arial"/>
            <family val="2"/>
          </rPr>
          <t>Auvista:</t>
        </r>
        <r>
          <rPr>
            <sz val="10"/>
            <color indexed="81"/>
            <rFont val="Arial"/>
            <family val="2"/>
          </rPr>
          <t xml:space="preserve">
Beginn der Herbstferien in Sachsen</t>
        </r>
      </text>
    </comment>
    <comment ref="G46" authorId="0" shapeId="0" xr:uid="{F228D3B7-42FF-4BA8-863D-5C2BF2188525}">
      <text>
        <r>
          <rPr>
            <b/>
            <sz val="10"/>
            <color indexed="81"/>
            <rFont val="Arial"/>
            <family val="2"/>
          </rPr>
          <t>Auvista:</t>
        </r>
        <r>
          <rPr>
            <sz val="10"/>
            <color indexed="81"/>
            <rFont val="Arial"/>
            <family val="2"/>
          </rPr>
          <t xml:space="preserve">
Beginn der Herbstferien in Hessen, NRW, Rheinland-Pfalz, Saarland und auf den Inseln Sylt, Föhr, Amrum, Helgoland, Halligen</t>
        </r>
      </text>
    </comment>
    <comment ref="I46" authorId="0" shapeId="0" xr:uid="{8B812BCE-1B91-4553-B029-74A2DC65E1DF}">
      <text>
        <r>
          <rPr>
            <b/>
            <sz val="10"/>
            <color indexed="81"/>
            <rFont val="Arial"/>
            <family val="2"/>
          </rPr>
          <t>Auvista:</t>
        </r>
        <r>
          <rPr>
            <sz val="10"/>
            <color indexed="81"/>
            <rFont val="Arial"/>
            <family val="2"/>
          </rPr>
          <t xml:space="preserve">
Beginn der Herbstferien in Berlin, Brandenburg, Hamburg, Mecklenburg-Vorpommern, Schleswig-Hostein</t>
        </r>
      </text>
    </comment>
    <comment ref="K46" authorId="0" shapeId="0" xr:uid="{93F2A824-93DE-407A-B42A-67DBE3B38FFD}">
      <text>
        <r>
          <rPr>
            <b/>
            <sz val="10"/>
            <color indexed="81"/>
            <rFont val="Arial"/>
            <family val="2"/>
          </rPr>
          <t>Auvista:</t>
        </r>
        <r>
          <rPr>
            <sz val="10"/>
            <color indexed="81"/>
            <rFont val="Arial"/>
            <family val="2"/>
          </rPr>
          <t xml:space="preserve">
Beginn der Herbstferien in Baden-Württemberg, Bayern sowie in Österreich</t>
        </r>
      </text>
    </comment>
    <comment ref="N46" authorId="0" shapeId="0" xr:uid="{84314E46-6C6F-4FB4-A11B-EAB8BC301AE6}">
      <text>
        <r>
          <rPr>
            <b/>
            <sz val="10"/>
            <color indexed="81"/>
            <rFont val="Arial"/>
            <family val="2"/>
          </rPr>
          <t>Auvista:</t>
        </r>
        <r>
          <rPr>
            <sz val="10"/>
            <color indexed="81"/>
            <rFont val="Arial"/>
            <family val="2"/>
          </rPr>
          <t xml:space="preserve">
Beginn der Herbstferien in Baden-Württemberg, Bayern sowie in Österreich</t>
        </r>
      </text>
    </comment>
    <comment ref="R46" authorId="0" shapeId="0" xr:uid="{FB1DD5C5-4437-4EA2-B6E0-488BEDAB3F88}">
      <text>
        <r>
          <rPr>
            <sz val="10"/>
            <color indexed="81"/>
            <rFont val="Arial"/>
            <family val="2"/>
          </rPr>
          <t>St. Martin offiziell frei in Burgenland</t>
        </r>
      </text>
    </comment>
    <comment ref="AE46" authorId="1" shapeId="0" xr:uid="{61E8CDB7-08B8-4B20-9152-6405DE7C66C2}">
      <text>
        <r>
          <rPr>
            <b/>
            <sz val="10"/>
            <color indexed="81"/>
            <rFont val="Arial"/>
            <family val="2"/>
          </rPr>
          <t xml:space="preserve">Auvista:
</t>
        </r>
        <r>
          <rPr>
            <sz val="10"/>
            <color indexed="81"/>
            <rFont val="Arial"/>
            <family val="2"/>
          </rPr>
          <t>Beginn der Weihnachtsferien in allen deutschen Bundesländern außer in Hamburg und in Schleswig-Holstein</t>
        </r>
      </text>
    </comment>
    <comment ref="AL46" authorId="0" shapeId="0" xr:uid="{3B876C0C-8012-40EC-81B7-51165F682053}">
      <text>
        <r>
          <rPr>
            <b/>
            <sz val="10"/>
            <color indexed="81"/>
            <rFont val="Arial"/>
            <family val="2"/>
          </rPr>
          <t>Auvista:</t>
        </r>
        <r>
          <rPr>
            <sz val="10"/>
            <color indexed="81"/>
            <rFont val="Arial"/>
            <family val="2"/>
          </rPr>
          <t xml:space="preserve">
Heilige Drei Könige in Baden-Württemberg, Bayern, Sachsen-Anhalt und in Österreich, Schweiz(Tessin, Uri, Schwyz); Ende der Weihnachtsferien in Mecklenburg-Vorpommern, NRW und in Österreich
</t>
        </r>
      </text>
    </comment>
    <comment ref="AR46" authorId="0" shapeId="0" xr:uid="{360DF0F3-D361-438D-BE3F-D6EC4B215CF3}">
      <text>
        <r>
          <rPr>
            <b/>
            <sz val="10"/>
            <color indexed="81"/>
            <rFont val="Arial"/>
            <family val="2"/>
          </rPr>
          <t>Auvista:</t>
        </r>
        <r>
          <rPr>
            <sz val="10"/>
            <color indexed="81"/>
            <rFont val="Arial"/>
            <family val="2"/>
          </rPr>
          <t xml:space="preserve">
Beginn der Winterferien in Sachsen-Anhalt</t>
        </r>
      </text>
    </comment>
    <comment ref="AE47" authorId="1" shapeId="0" xr:uid="{1A3C3947-FF57-47E6-8D2C-031DAEB5ADC1}">
      <text>
        <r>
          <rPr>
            <b/>
            <sz val="10"/>
            <color indexed="81"/>
            <rFont val="Arial"/>
            <family val="2"/>
          </rPr>
          <t xml:space="preserve">Auvista:
</t>
        </r>
        <r>
          <rPr>
            <sz val="10"/>
            <color indexed="81"/>
            <rFont val="Arial"/>
            <family val="2"/>
          </rPr>
          <t>Heilig Abend; Beginn der Weihnachtsferien in Österreich</t>
        </r>
      </text>
    </comment>
    <comment ref="AG47" authorId="0" shapeId="0" xr:uid="{DF6639B3-3C5A-40D6-A3BB-16957A845956}">
      <text>
        <r>
          <rPr>
            <b/>
            <sz val="10"/>
            <color indexed="81"/>
            <rFont val="Arial"/>
            <family val="2"/>
          </rPr>
          <t>Auvista:</t>
        </r>
        <r>
          <rPr>
            <sz val="10"/>
            <color indexed="81"/>
            <rFont val="Arial"/>
            <family val="2"/>
          </rPr>
          <t xml:space="preserve">
Ende der Weihnachtsferien in Berlin, Brandenburg</t>
        </r>
      </text>
    </comment>
    <comment ref="AJ47" authorId="0" shapeId="0" xr:uid="{63AE5BB9-2A90-42C6-BE9B-E331FDAA4743}">
      <text>
        <r>
          <rPr>
            <b/>
            <sz val="10"/>
            <color indexed="81"/>
            <rFont val="Arial"/>
            <family val="2"/>
          </rPr>
          <t>Auvista:</t>
        </r>
        <r>
          <rPr>
            <sz val="10"/>
            <color indexed="81"/>
            <rFont val="Arial"/>
            <family val="2"/>
          </rPr>
          <t xml:space="preserve">
Ende der Weihnachtsferien in Berlin, Brandenburg</t>
        </r>
      </text>
    </comment>
    <comment ref="AL47" authorId="0" shapeId="0" xr:uid="{86CDDDAE-EE5B-4F77-8578-7505D23952B2}">
      <text>
        <r>
          <rPr>
            <b/>
            <sz val="10"/>
            <color indexed="81"/>
            <rFont val="Arial"/>
            <family val="2"/>
          </rPr>
          <t>Auvista:</t>
        </r>
        <r>
          <rPr>
            <sz val="10"/>
            <color indexed="81"/>
            <rFont val="Arial"/>
            <family val="2"/>
          </rPr>
          <t xml:space="preserve">
Ende der Weihnachtsferien in Schleswig-Holstein
</t>
        </r>
      </text>
    </comment>
    <comment ref="K48" authorId="0" shapeId="0" xr:uid="{056ECD50-8B46-4ADC-9DC3-9D2D3CB60ECF}">
      <text>
        <r>
          <rPr>
            <b/>
            <sz val="10"/>
            <color indexed="81"/>
            <rFont val="Arial"/>
            <family val="2"/>
          </rPr>
          <t>Auvista:</t>
        </r>
        <r>
          <rPr>
            <sz val="10"/>
            <color indexed="81"/>
            <rFont val="Arial"/>
            <family val="2"/>
          </rPr>
          <t xml:space="preserve">
Ende der Herbstferien in Baden-Württemberg, </t>
        </r>
      </text>
    </comment>
    <comment ref="N48" authorId="0" shapeId="0" xr:uid="{A815C555-38F0-4F26-B61F-4CE27839B1A6}">
      <text>
        <r>
          <rPr>
            <b/>
            <sz val="10"/>
            <color indexed="81"/>
            <rFont val="Arial"/>
            <family val="2"/>
          </rPr>
          <t>Auvista:</t>
        </r>
        <r>
          <rPr>
            <sz val="10"/>
            <color indexed="81"/>
            <rFont val="Arial"/>
            <family val="2"/>
          </rPr>
          <t xml:space="preserve">
Ende der Herbstferien in Baden-Württemberg, </t>
        </r>
      </text>
    </comment>
    <comment ref="T48" authorId="0" shapeId="0" xr:uid="{88FBA9E8-4245-44D6-A28C-F61098780EF9}">
      <text>
        <r>
          <rPr>
            <b/>
            <sz val="10"/>
            <color indexed="81"/>
            <rFont val="Arial"/>
            <family val="2"/>
          </rPr>
          <t>Auvista:</t>
        </r>
        <r>
          <rPr>
            <sz val="10"/>
            <color indexed="81"/>
            <rFont val="Arial"/>
            <family val="2"/>
          </rPr>
          <t xml:space="preserve">
Buß- und Bettag in Sachsen, schulfrei in Bayern</t>
        </r>
      </text>
    </comment>
    <comment ref="AE48" authorId="0" shapeId="0" xr:uid="{E01AB49F-79BA-4D3F-8473-CC5D4B0FB9CE}">
      <text>
        <r>
          <rPr>
            <b/>
            <sz val="10"/>
            <color indexed="81"/>
            <rFont val="Arial"/>
            <family val="2"/>
          </rPr>
          <t>Auvista:</t>
        </r>
        <r>
          <rPr>
            <sz val="10"/>
            <color indexed="81"/>
            <rFont val="Arial"/>
            <family val="2"/>
          </rPr>
          <t xml:space="preserve">
1. Weihnachtstag</t>
        </r>
      </text>
    </comment>
    <comment ref="AG48" authorId="1" shapeId="0" xr:uid="{8C9C4896-36A2-49BC-B603-0102853B7989}">
      <text>
        <r>
          <rPr>
            <b/>
            <sz val="10"/>
            <color indexed="81"/>
            <rFont val="Arial"/>
            <family val="2"/>
          </rPr>
          <t xml:space="preserve">Auvista:
</t>
        </r>
        <r>
          <rPr>
            <sz val="10"/>
            <color indexed="81"/>
            <rFont val="Arial"/>
            <family val="2"/>
          </rPr>
          <t>Neujahr</t>
        </r>
      </text>
    </comment>
    <comment ref="AJ48" authorId="1" shapeId="0" xr:uid="{D564647F-77C0-4F10-9ACB-EF143447BA21}">
      <text>
        <r>
          <rPr>
            <b/>
            <sz val="10"/>
            <color indexed="81"/>
            <rFont val="Arial"/>
            <family val="2"/>
          </rPr>
          <t xml:space="preserve">Auvista:
</t>
        </r>
        <r>
          <rPr>
            <sz val="10"/>
            <color indexed="81"/>
            <rFont val="Arial"/>
            <family val="2"/>
          </rPr>
          <t>Neujahr</t>
        </r>
      </text>
    </comment>
    <comment ref="AL48" authorId="0" shapeId="0" xr:uid="{5EF29CAC-3E41-47ED-BC49-845DF7B6951B}">
      <text>
        <r>
          <rPr>
            <b/>
            <sz val="10"/>
            <color indexed="81"/>
            <rFont val="Arial"/>
            <family val="2"/>
          </rPr>
          <t>Auvista:</t>
        </r>
        <r>
          <rPr>
            <sz val="10"/>
            <color indexed="81"/>
            <rFont val="Arial"/>
            <family val="2"/>
          </rPr>
          <t xml:space="preserve">
Ende der Weihnachtsferien in Rheinland-Pfalz</t>
        </r>
      </text>
    </comment>
    <comment ref="C49" authorId="0" shapeId="0" xr:uid="{75814F90-275A-4EEB-AA87-D5C0BC5643EC}">
      <text>
        <r>
          <rPr>
            <b/>
            <sz val="10"/>
            <color indexed="81"/>
            <rFont val="Arial"/>
            <family val="2"/>
          </rPr>
          <t>Auvista:</t>
        </r>
        <r>
          <rPr>
            <sz val="10"/>
            <color indexed="81"/>
            <rFont val="Arial"/>
            <family val="2"/>
          </rPr>
          <t xml:space="preserve">
Tag der deutschen Einheit</t>
        </r>
      </text>
    </comment>
    <comment ref="K49" authorId="0" shapeId="0" xr:uid="{A1E77A92-F233-4CF5-8208-18DD3927BF45}">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Bayern und in Österreich; unterrichtsfrei in Baden-Württemberg</t>
        </r>
      </text>
    </comment>
    <comment ref="N49" authorId="0" shapeId="0" xr:uid="{10154A59-CD30-4111-9269-347330965F93}">
      <text>
        <r>
          <rPr>
            <b/>
            <sz val="10"/>
            <color indexed="81"/>
            <rFont val="Arial"/>
            <family val="2"/>
          </rPr>
          <t>Auvista:</t>
        </r>
        <r>
          <rPr>
            <sz val="10"/>
            <color indexed="81"/>
            <rFont val="Arial"/>
            <family val="2"/>
          </rPr>
          <t xml:space="preserve">
Reformationstag in Brandenburg, Bremen, Hamburg, Mecklenburg-Vorpommern, Niedersachsen, Sachsen, Sachsen-Anhalt, Schleswig-Holstein, Thüringen teilweise; Ende der Herbstferien in Bayern und in Österreich; unterrichtsfrei in Baden-Württemberg</t>
        </r>
      </text>
    </comment>
    <comment ref="AC49" authorId="1" shapeId="0" xr:uid="{94373704-BD57-4821-B17C-B879900F0D63}">
      <text>
        <r>
          <rPr>
            <b/>
            <sz val="10"/>
            <color indexed="81"/>
            <rFont val="Arial"/>
            <family val="2"/>
          </rPr>
          <t xml:space="preserve">Auvista:
</t>
        </r>
        <r>
          <rPr>
            <sz val="10"/>
            <color indexed="81"/>
            <rFont val="Arial"/>
            <family val="2"/>
          </rPr>
          <t>Beginn der Weihnachtsferien in Schleswig-Holstein</t>
        </r>
      </text>
    </comment>
    <comment ref="AE49" authorId="2" shapeId="0" xr:uid="{C1B99BCE-A49A-4B3A-97A1-AB0DE5EE3AE4}">
      <text>
        <r>
          <rPr>
            <sz val="10"/>
            <color indexed="81"/>
            <rFont val="Arial"/>
            <family val="2"/>
          </rPr>
          <t xml:space="preserve">2. Weihnachtstag
</t>
        </r>
        <r>
          <rPr>
            <b/>
            <sz val="10"/>
            <color indexed="81"/>
            <rFont val="Arial"/>
            <family val="2"/>
          </rPr>
          <t>Auvista:</t>
        </r>
        <r>
          <rPr>
            <sz val="10"/>
            <color indexed="81"/>
            <rFont val="Arial"/>
            <family val="2"/>
          </rPr>
          <t xml:space="preserve">
Österreich, Deutschland, Dänemark, Finnland, Großbritannien, Griechenland, Italien, Irland, Kanada, Luxemburg, Norwegen, Niederlande, Polen, Schweden; teilweise in Schweiz, Spanien, Frankreich (an Rhein und Mosel)</t>
        </r>
      </text>
    </comment>
    <comment ref="C50" authorId="0" shapeId="0" xr:uid="{A64C4F97-8639-4368-8CEF-D6866C5ED6F5}">
      <text>
        <r>
          <rPr>
            <b/>
            <sz val="10"/>
            <color indexed="81"/>
            <rFont val="Arial"/>
            <family val="2"/>
          </rPr>
          <t>Auvista:</t>
        </r>
        <r>
          <rPr>
            <sz val="10"/>
            <color indexed="81"/>
            <rFont val="Arial"/>
            <family val="2"/>
          </rPr>
          <t xml:space="preserve">
Beginn der Herbstferien in Bremen, Niedersachsen; unterrichtsfrei in Berlin, Hamburg, Mecklenburg-Vorpommern</t>
        </r>
      </text>
    </comment>
    <comment ref="I50" authorId="0" shapeId="0" xr:uid="{B1187342-0688-48C4-B8E5-279E7BF13EEE}">
      <text>
        <r>
          <rPr>
            <b/>
            <sz val="10"/>
            <color indexed="81"/>
            <rFont val="Arial"/>
            <family val="2"/>
          </rPr>
          <t xml:space="preserve">Auvista:
</t>
        </r>
        <r>
          <rPr>
            <sz val="10"/>
            <color indexed="81"/>
            <rFont val="Arial"/>
            <family val="2"/>
          </rPr>
          <t>Ende der Herbstferien in Hessen, Rheinland-Pfalz, Saarland</t>
        </r>
      </text>
    </comment>
    <comment ref="K50" authorId="2" shapeId="0" xr:uid="{719B28C6-6D3A-4A66-90AC-FAA8E731A7DC}">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Ende der Herbstferien in Hamburg, Schleswig-Holstein; unterrichtsfrei in Bremen, Mecklenburg-Vorpommern, Niedersachsen, Sachsen-Anhalt</t>
        </r>
      </text>
    </comment>
    <comment ref="N50" authorId="2" shapeId="0" xr:uid="{35303CE2-9FFD-4571-AAEE-2BE26D8C0DD1}">
      <text>
        <r>
          <rPr>
            <b/>
            <sz val="10"/>
            <color indexed="81"/>
            <rFont val="Arial"/>
            <family val="2"/>
          </rPr>
          <t>Auvista:</t>
        </r>
        <r>
          <rPr>
            <sz val="10"/>
            <color indexed="81"/>
            <rFont val="Arial"/>
            <family val="2"/>
          </rPr>
          <t xml:space="preserve">
Allerheiligen in Baden-Württemberg, Bayern, Nordrhein-Westfalen, Rheinland-Pfalz, Saarland, Thüringen teilweise; Feiertag z.B. in Belgien, Frankreich, Finnland, Italien, Luxemburg, Mexiko, Österreich, Polen, Portugal, Schweden, Spanien,  in Schweiz kath. Kantone; Ende der Herbstferien in Hamburg, Schleswig-Holstein; unterrichtsfrei in Bremen, Mecklenburg-Vorpommern, Niedersachsen, Sachsen-Anhalt</t>
        </r>
      </text>
    </comment>
    <comment ref="R50" authorId="0" shapeId="0" xr:uid="{A8635BEC-B645-4947-85C9-B1F0999D8335}">
      <text>
        <r>
          <rPr>
            <sz val="10"/>
            <color indexed="81"/>
            <rFont val="Arial"/>
            <family val="2"/>
          </rPr>
          <t>St. Leopold offiziell frei in Niederösterreich, Wien</t>
        </r>
      </text>
    </comment>
    <comment ref="AC50" authorId="0" shapeId="0" xr:uid="{749A7C14-8401-49D3-A118-108BDFF52873}">
      <text>
        <r>
          <rPr>
            <b/>
            <sz val="10"/>
            <color indexed="81"/>
            <rFont val="Arial"/>
            <family val="2"/>
          </rPr>
          <t>Auvista:</t>
        </r>
        <r>
          <rPr>
            <sz val="10"/>
            <color indexed="81"/>
            <rFont val="Arial"/>
            <family val="2"/>
          </rPr>
          <t xml:space="preserve">
Beginn der Weihnachtsferien in Hamburg</t>
        </r>
      </text>
    </comment>
    <comment ref="AJ50" authorId="0" shapeId="0" xr:uid="{DB35B8FE-F3D5-4585-9604-EE317E567EC9}">
      <text>
        <r>
          <rPr>
            <b/>
            <sz val="10"/>
            <color indexed="81"/>
            <rFont val="Arial"/>
            <family val="2"/>
          </rPr>
          <t>Auvista:</t>
        </r>
        <r>
          <rPr>
            <sz val="10"/>
            <color indexed="81"/>
            <rFont val="Arial"/>
            <family val="2"/>
          </rPr>
          <t xml:space="preserve">
Ende der Weihnachtsferien in Bayern, Hamburg, Saarland, Sachsen, Thüringen</t>
        </r>
      </text>
    </comment>
    <comment ref="AL50" authorId="0" shapeId="0" xr:uid="{87765BD6-089D-462C-B8A3-2B12BCB17389}">
      <text>
        <r>
          <rPr>
            <b/>
            <sz val="10"/>
            <color indexed="81"/>
            <rFont val="Arial"/>
            <family val="2"/>
          </rPr>
          <t>Auvista:</t>
        </r>
        <r>
          <rPr>
            <sz val="10"/>
            <color indexed="81"/>
            <rFont val="Arial"/>
            <family val="2"/>
          </rPr>
          <t xml:space="preserve">
Ende der Weihnachtsferien in Hessen</t>
        </r>
      </text>
    </comment>
    <comment ref="AR50" authorId="0" shapeId="0" xr:uid="{5E3C81EB-E8B3-4784-A735-772F589CA482}">
      <text>
        <r>
          <rPr>
            <b/>
            <sz val="10"/>
            <color indexed="81"/>
            <rFont val="Arial"/>
            <family val="2"/>
          </rPr>
          <t>Auvista:</t>
        </r>
        <r>
          <rPr>
            <sz val="10"/>
            <color indexed="81"/>
            <rFont val="Arial"/>
            <family val="2"/>
          </rPr>
          <t xml:space="preserve">
Ende der Winterferien in Sachsen-Anhalt;unterrichtsfrei in Hamburg</t>
        </r>
      </text>
    </comment>
    <comment ref="E51" authorId="0" shapeId="0" xr:uid="{40691623-0096-491C-A156-40D285B77FA9}">
      <text>
        <r>
          <rPr>
            <b/>
            <sz val="10"/>
            <color indexed="81"/>
            <rFont val="Arial"/>
            <family val="2"/>
          </rPr>
          <t>Auvista:</t>
        </r>
        <r>
          <rPr>
            <sz val="10"/>
            <color indexed="81"/>
            <rFont val="Arial"/>
            <family val="2"/>
          </rPr>
          <t xml:space="preserve">
Ende der Herbstferien in Sachsen-Anhalt, Thüringen</t>
        </r>
      </text>
    </comment>
    <comment ref="G51" authorId="0" shapeId="0" xr:uid="{F420E54A-0CB1-4FC3-B68A-32047128FC33}">
      <text>
        <r>
          <rPr>
            <b/>
            <sz val="10"/>
            <color indexed="81"/>
            <rFont val="Arial"/>
            <family val="2"/>
          </rPr>
          <t>Auvista:</t>
        </r>
        <r>
          <rPr>
            <sz val="10"/>
            <color indexed="81"/>
            <rFont val="Arial"/>
            <family val="2"/>
          </rPr>
          <t xml:space="preserve">
Ende der Herbstferien in Bremen, Niedersachsen, Sachsen</t>
        </r>
      </text>
    </comment>
    <comment ref="I51" authorId="0" shapeId="0" xr:uid="{98EA59B4-207E-48D2-9C63-588D1E387936}">
      <text>
        <r>
          <rPr>
            <b/>
            <sz val="10"/>
            <color indexed="81"/>
            <rFont val="Arial"/>
            <family val="2"/>
          </rPr>
          <t>Auvista:</t>
        </r>
        <r>
          <rPr>
            <sz val="10"/>
            <color indexed="81"/>
            <rFont val="Arial"/>
            <family val="2"/>
          </rPr>
          <t xml:space="preserve">
Nationalfeiertag Österreich; Ende der Herbstferien in Mecklenburg-Vorpommern, NRW</t>
        </r>
      </text>
    </comment>
    <comment ref="K51" authorId="0" shapeId="0" xr:uid="{B4588464-32B0-4C05-99E1-D2DD3FECE3B8}">
      <text>
        <r>
          <rPr>
            <b/>
            <sz val="10"/>
            <color indexed="81"/>
            <rFont val="Arial"/>
            <family val="2"/>
          </rPr>
          <t xml:space="preserve">Auvista:
</t>
        </r>
        <r>
          <rPr>
            <sz val="10"/>
            <color indexed="81"/>
            <rFont val="Arial"/>
            <family val="2"/>
          </rPr>
          <t>Ende der Herbstferien in Berlin, Brandenburg</t>
        </r>
      </text>
    </comment>
    <comment ref="N51" authorId="0" shapeId="0" xr:uid="{40F2EF3C-6F4F-4CD2-91C7-26143A8F630C}">
      <text>
        <r>
          <rPr>
            <b/>
            <sz val="10"/>
            <color indexed="81"/>
            <rFont val="Arial"/>
            <family val="2"/>
          </rPr>
          <t xml:space="preserve">Auvista:
</t>
        </r>
        <r>
          <rPr>
            <sz val="10"/>
            <color indexed="81"/>
            <rFont val="Arial"/>
            <family val="2"/>
          </rPr>
          <t>Ende der Herbstferien in Berlin, Brandenburg</t>
        </r>
      </text>
    </comment>
    <comment ref="AJ51" authorId="0" shapeId="0" xr:uid="{6A836C65-59C7-4DE6-ACFD-F7B67A8E3B7C}">
      <text>
        <r>
          <rPr>
            <b/>
            <sz val="10"/>
            <color indexed="81"/>
            <rFont val="Arial"/>
            <family val="2"/>
          </rPr>
          <t>Auvista:</t>
        </r>
        <r>
          <rPr>
            <sz val="10"/>
            <color indexed="81"/>
            <rFont val="Arial"/>
            <family val="2"/>
          </rPr>
          <t xml:space="preserve">
Ende der Weihnachtsferien in Baden-Württemberg, Bremen, Niedersachsen, Sachsen-Anhalt</t>
        </r>
      </text>
    </comment>
    <comment ref="Y52" authorId="0" shapeId="0" xr:uid="{25DCC1D5-48CF-4A4E-A49B-0488E6180459}">
      <text>
        <r>
          <rPr>
            <b/>
            <sz val="10"/>
            <color indexed="81"/>
            <rFont val="Arial"/>
            <family val="2"/>
          </rPr>
          <t>Auvista:</t>
        </r>
        <r>
          <rPr>
            <sz val="10"/>
            <color indexed="81"/>
            <rFont val="Arial"/>
            <family val="2"/>
          </rPr>
          <t xml:space="preserve">
Mariä Empfängnis in Österreich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Auvista Verlag, München</author>
    <author>Auvista</author>
    <author>Auvista.com</author>
  </authors>
  <commentList>
    <comment ref="H2" authorId="0" shapeId="0" xr:uid="{00000000-0006-0000-0800-000001000000}">
      <text>
        <r>
          <rPr>
            <sz val="20"/>
            <color indexed="81"/>
            <rFont val="Arial"/>
            <family val="2"/>
          </rPr>
          <t>Diese Überschrift können Sie ändern!</t>
        </r>
      </text>
    </comment>
    <comment ref="B12" authorId="1" shapeId="0" xr:uid="{00000000-0006-0000-0800-000002000000}">
      <text>
        <r>
          <rPr>
            <b/>
            <sz val="20"/>
            <color indexed="81"/>
            <rFont val="Arial"/>
            <family val="2"/>
          </rPr>
          <t>Auvista:</t>
        </r>
        <r>
          <rPr>
            <sz val="20"/>
            <color indexed="81"/>
            <rFont val="Arial"/>
            <family val="2"/>
          </rPr>
          <t xml:space="preserve">
Namen bitte in Blatt /Angaben/ eintragen</t>
        </r>
      </text>
    </comment>
    <comment ref="C12" authorId="1" shapeId="0" xr:uid="{00000000-0006-0000-0800-000003000000}">
      <text>
        <r>
          <rPr>
            <b/>
            <sz val="20"/>
            <color indexed="81"/>
            <rFont val="Arial"/>
            <family val="2"/>
          </rPr>
          <t>Auvista:</t>
        </r>
        <r>
          <rPr>
            <sz val="20"/>
            <color indexed="81"/>
            <rFont val="Arial"/>
            <family val="2"/>
          </rPr>
          <t xml:space="preserve">
Wochenstunden
Anzahl bitte in Blatt /A/ eingeben</t>
        </r>
      </text>
    </comment>
    <comment ref="D12" authorId="1" shapeId="0" xr:uid="{00000000-0006-0000-0800-000004000000}">
      <text>
        <r>
          <rPr>
            <b/>
            <sz val="20"/>
            <color indexed="81"/>
            <rFont val="Arial"/>
            <family val="2"/>
          </rPr>
          <t>Auvista:</t>
        </r>
        <r>
          <rPr>
            <sz val="20"/>
            <color indexed="81"/>
            <rFont val="Arial"/>
            <family val="2"/>
          </rPr>
          <t xml:space="preserve">
Eingeteilte oder geleistete Arbeitszeit</t>
        </r>
      </text>
    </comment>
    <comment ref="E12" authorId="1" shapeId="0" xr:uid="{00000000-0006-0000-0800-000005000000}">
      <text>
        <r>
          <rPr>
            <b/>
            <sz val="20"/>
            <color indexed="81"/>
            <rFont val="Arial"/>
            <family val="2"/>
          </rPr>
          <t>Auvista:</t>
        </r>
        <r>
          <rPr>
            <sz val="20"/>
            <color indexed="81"/>
            <rFont val="Arial"/>
            <family val="2"/>
          </rPr>
          <t xml:space="preserve">
Überstunden in dieser Woche</t>
        </r>
      </text>
    </comment>
    <comment ref="F12" authorId="1" shapeId="0" xr:uid="{00000000-0006-0000-0800-000006000000}">
      <text>
        <r>
          <rPr>
            <b/>
            <sz val="20"/>
            <color indexed="81"/>
            <rFont val="Arial"/>
            <family val="2"/>
          </rPr>
          <t>Auvista:</t>
        </r>
        <r>
          <rPr>
            <sz val="20"/>
            <color indexed="81"/>
            <rFont val="Arial"/>
            <family val="2"/>
          </rPr>
          <t xml:space="preserve">
Überstundenbilanz</t>
        </r>
      </text>
    </comment>
    <comment ref="H12" authorId="2" shapeId="0" xr:uid="{00000000-0006-0000-0800-000007000000}">
      <text>
        <r>
          <rPr>
            <sz val="20"/>
            <color indexed="81"/>
            <rFont val="Arial"/>
            <family val="2"/>
          </rPr>
          <t>Dienstbeginn im Format hh:mm
bzw. Uhrzeit in Stunden Doppelpunkt Minuten
z.B. 11:30
und bestätigen.</t>
        </r>
      </text>
    </comment>
    <comment ref="I12" authorId="2" shapeId="0" xr:uid="{00000000-0006-0000-0800-000008000000}">
      <text>
        <r>
          <rPr>
            <sz val="20"/>
            <color indexed="81"/>
            <rFont val="Arial"/>
            <family val="2"/>
          </rPr>
          <t>Dienstende im Format hh:mm
bzw. Uhrzeit in Stunden Doppelpunkt Minuten
z.B. 19:30
und bestätigen.</t>
        </r>
      </text>
    </comment>
    <comment ref="K14" authorId="1" shapeId="0" xr:uid="{00000000-0006-0000-0800-000009000000}">
      <text>
        <r>
          <rPr>
            <sz val="20"/>
            <color indexed="81"/>
            <rFont val="Arial"/>
            <family val="2"/>
          </rPr>
          <t>Bei Bedarf Gesamt-Tages-Pause in Stunden:Minuten eingeben</t>
        </r>
      </text>
    </comment>
    <comment ref="O14" authorId="1" shapeId="0" xr:uid="{00000000-0006-0000-0800-00000A000000}">
      <text>
        <r>
          <rPr>
            <sz val="20"/>
            <color indexed="81"/>
            <rFont val="Arial"/>
            <family val="2"/>
          </rPr>
          <t>Bei Bedarf Gesamt-Tages-Pause in Stunden:Minuten eingeben</t>
        </r>
      </text>
    </comment>
    <comment ref="K16" authorId="1" shapeId="0" xr:uid="{00000000-0006-0000-0800-00000B000000}">
      <text>
        <r>
          <rPr>
            <sz val="20"/>
            <color indexed="81"/>
            <rFont val="Arial"/>
            <family val="2"/>
          </rPr>
          <t>Bei Bedarf Gesamt-Tages-Pause in Stunden:Minuten eingeben</t>
        </r>
      </text>
    </comment>
  </commentList>
</comments>
</file>

<file path=xl/sharedStrings.xml><?xml version="1.0" encoding="utf-8"?>
<sst xmlns="http://schemas.openxmlformats.org/spreadsheetml/2006/main" count="695" uniqueCount="359">
  <si>
    <t>Namen</t>
  </si>
  <si>
    <t>kommt</t>
  </si>
  <si>
    <t>geht</t>
  </si>
  <si>
    <t>Summen</t>
  </si>
  <si>
    <t>in Dezimal</t>
  </si>
  <si>
    <t>in H:Min</t>
  </si>
  <si>
    <t>der Kalenderwoche geben Sie in</t>
  </si>
  <si>
    <t>Zur automatischen Bestimmung</t>
  </si>
  <si>
    <t>1.</t>
  </si>
  <si>
    <t>2.</t>
  </si>
  <si>
    <t>auf dem Wochenplan stehen soll:</t>
  </si>
  <si>
    <t>den Namen oder Titel an, der mit</t>
  </si>
  <si>
    <t>Geben Sie das Datum des ersten</t>
  </si>
  <si>
    <t>der Montag des vergangenen Jahres einzutragen.</t>
  </si>
  <si>
    <t>Ist Neujahr an einem Di, Mi oder Do, ist also</t>
  </si>
  <si>
    <t>Allgemeine Angaben</t>
  </si>
  <si>
    <t>Jede Woche</t>
  </si>
  <si>
    <t>Jedes Jahr</t>
  </si>
  <si>
    <t>Erfasste Arbeitszeiten</t>
  </si>
  <si>
    <t>Auvista - Spezialist für Microsoft Excel</t>
  </si>
  <si>
    <t>Alle Rechte vorbehalten. Diese Vorlagen einschließlich aller ihrer Teile sind</t>
  </si>
  <si>
    <t xml:space="preserve">urheberrechtlich geschützt. Jede Verwertung außerhalb des Urhebergesetzes </t>
  </si>
  <si>
    <t>und strafbar. Dies gilt insbesondere für Reproduktionen, Übersetzungen,</t>
  </si>
  <si>
    <t>Vervielfältigungen, Verbreitungen und Verarbeitungen in elektronischen Systemen.</t>
  </si>
  <si>
    <t>Tageszahl, Punkt, Monatszahl</t>
  </si>
  <si>
    <t>Die Felder sind auf diese Eingaben formatiert.</t>
  </si>
  <si>
    <t>3.</t>
  </si>
  <si>
    <t>Überschreiben Sie die Eingaben oder, falls Sie in das falsche Feld</t>
  </si>
  <si>
    <t xml:space="preserve">eingetragen haben, löschen Sie die Zahl und tragen sie in das </t>
  </si>
  <si>
    <t>richtige Feld ein. Excel verliert sonst die Feldbezüge.</t>
  </si>
  <si>
    <t>Sollten sich die Bezüge bereits verloren haben, Sie sehen dann</t>
  </si>
  <si>
    <t>#Bezug! in den entsprechenden Feldern, machen Sie entweder</t>
  </si>
  <si>
    <t>den Vorgang rückgängig, oder Sie drucken das bestehende</t>
  </si>
  <si>
    <t>N</t>
  </si>
  <si>
    <t>Dieses Blatt ist für eigene Notizen vorgesehen.</t>
  </si>
  <si>
    <t>Allgemein:</t>
  </si>
  <si>
    <t>Die einzelnen Blätter sind in der Originalvorlage so ausgerichtet,</t>
  </si>
  <si>
    <t>ausgedruckt werden können.</t>
  </si>
  <si>
    <t>Sollten Sie weitere Fragen zur Excel-Bedienung haben, nutzen Sie</t>
  </si>
  <si>
    <t>Leiste tippen und die Frage eingeben.</t>
  </si>
  <si>
    <t>Zwischenergebnis aus und laden sich diese Datei neu von</t>
  </si>
  <si>
    <t>Ihrer Original-Datei-Ablage.</t>
  </si>
  <si>
    <t>Hier geben Sie das Datum für den ersten Tag</t>
  </si>
  <si>
    <t xml:space="preserve">Ein Name oder Titel, der in diese Zelle geschrieben </t>
  </si>
  <si>
    <t>wird, wird automatisch auf den beiden Ausgabeblättern</t>
  </si>
  <si>
    <t>Hier tragen Sie einmal im Jahr das Datum des Montags</t>
  </si>
  <si>
    <t>ein, der im jeweils laufenden Jahr zur Kalenderwoche 1</t>
  </si>
  <si>
    <t>zählt. Nach dieser Eingabe werden auf den Wochenblättern</t>
  </si>
  <si>
    <t>Die Arbeitsmappe übernimmt die Namen danach</t>
  </si>
  <si>
    <t>Der Wochenplan setzt sich aus drei Tabellen zusammen:</t>
  </si>
  <si>
    <t>Wochenplan</t>
  </si>
  <si>
    <t>Tabelle zur Eingabe von Uhrzeiten und Notizen</t>
  </si>
  <si>
    <t>Zusammenfassung</t>
  </si>
  <si>
    <t>die aus Wochenplan errechneten Brutto-Arbeitszeiten</t>
  </si>
  <si>
    <t>pro Tag und pro Mitarbeiter</t>
  </si>
  <si>
    <t>In dieser Tabelle sind für jeden Mitarbeiter pro Tag zwei Zeilen vorgesehen.</t>
  </si>
  <si>
    <t>können auch dort im Angabenblatt geändert werden. Die Originaldatei sieht</t>
  </si>
  <si>
    <t>Tipp</t>
  </si>
  <si>
    <t>Im Hintergrund werden die sich ergebenden Stunden gerechnet - auch</t>
  </si>
  <si>
    <t>die sich ergebenden Wochenstunden eingeblendet.</t>
  </si>
  <si>
    <t>Zeilen oder Spalten, die Sie in der Regel nicht benötigen, können Sie</t>
  </si>
  <si>
    <t>über die Excel-Optionen /Format/ -&gt; /Zeile/ bzw. /Spalte/ -&gt; ausblenden</t>
  </si>
  <si>
    <t>und bei Bedarf wieder einblenden. Achten Sie allerdings darauf, dass</t>
  </si>
  <si>
    <t xml:space="preserve">Option /Datei/ -&gt; /Seite einrichten .../ die Skalierung ändern, </t>
  </si>
  <si>
    <t>Haben Sie Zeilen und Spalten ausgeblendet, können Sie über die Excel-</t>
  </si>
  <si>
    <t>Tabelle für allgemeine Angaben</t>
  </si>
  <si>
    <t>der Gültigkeit ein. Es reicht, wenn Sie beispielsweise</t>
  </si>
  <si>
    <t>In diesem Bereich können Sie in der Originaldatei die</t>
  </si>
  <si>
    <t>So</t>
  </si>
  <si>
    <t>Mo</t>
  </si>
  <si>
    <t>Di</t>
  </si>
  <si>
    <t>Mi</t>
  </si>
  <si>
    <t>Do</t>
  </si>
  <si>
    <t>Fr</t>
  </si>
  <si>
    <t>Sa</t>
  </si>
  <si>
    <t>Zeiten eintragen, in der zweiten Zeile Notizen bzw. Informationen.</t>
  </si>
  <si>
    <t>Bsp. Bereich</t>
  </si>
  <si>
    <t>Das Ein- und Ausblenden ist nur in der ungeschützten Datei möglich, wenn</t>
  </si>
  <si>
    <t>Hierzu rufen Sie den Dienstplan und die entsprechende Mappe mit den</t>
  </si>
  <si>
    <t>kopieren die entsprechende Tabelle über die Excel-Option /Bearbeiten/ -&gt;</t>
  </si>
  <si>
    <t>/Blatt kopieren .../ in den Dienstplan.</t>
  </si>
  <si>
    <t>Sie unseren aktuellen Digitalen Zeitplaner haben, jede Jahrestafel</t>
  </si>
  <si>
    <t>in diese Arbeitsmappe kopieren.</t>
  </si>
  <si>
    <t>Sie können diese Kommentare mit eigenen Ereignissen erweitern, wenn Sie</t>
  </si>
  <si>
    <t>den Blattschutz lösen. Über die Excel-Funktion /Einfügen/ -&gt; /Kommentar/</t>
  </si>
  <si>
    <t>können Sie die Kommentare ergänzen.</t>
  </si>
  <si>
    <t>Jahrestafeln auf, lösen bei beiden Dateien den Arbeitsmappenschutz und</t>
  </si>
  <si>
    <t>Jahres-Schnellübersicht über Schulferien und Feiertage</t>
  </si>
  <si>
    <t>Diensteinteilung</t>
  </si>
  <si>
    <t>Über den Tagen, über denen Sie mit dem Cursor verharren, werden Ihnen</t>
  </si>
  <si>
    <t>In dieser Tabelle werden die geplanten und/oder geleisteten Stunden</t>
  </si>
  <si>
    <t xml:space="preserve">sich daraus ergebenden Wochenstunden ablesen. Damit man diese </t>
  </si>
  <si>
    <t>Zeitangaben direkt in das Flexible Arbeitszeitmodell übertragen kann,</t>
  </si>
  <si>
    <t>eingetragen haben, die Brutto-Tages- bzw. Wochenauslastungen in Stunden.</t>
  </si>
  <si>
    <t>In der Praxis werden zur Personaleinteilung der Übersichtlichkeit wegen</t>
  </si>
  <si>
    <t>Pausen im Wochenplan nicht mit angegeben. Dies sollten Sie</t>
  </si>
  <si>
    <t>bei der Übernahme der Zeiten in Arbeitsmappen des Flexiblen</t>
  </si>
  <si>
    <t>Notiz</t>
  </si>
  <si>
    <t>Wochen-Summe:</t>
  </si>
  <si>
    <t>Soll-Zeit</t>
  </si>
  <si>
    <t>Stunden-Bilanz</t>
  </si>
  <si>
    <t>am Wochenanfang</t>
  </si>
  <si>
    <t>Bilanz</t>
  </si>
  <si>
    <t>Vorwoche</t>
  </si>
  <si>
    <t>Ü-Std</t>
  </si>
  <si>
    <t>W-Std</t>
  </si>
  <si>
    <t>Std-Bilanz</t>
  </si>
  <si>
    <t>Summe</t>
  </si>
  <si>
    <t>Std-Blz</t>
  </si>
  <si>
    <t>Gel-Std</t>
  </si>
  <si>
    <t>beispielsweise für 8 Uhr also 8:00 und bestätigen die Eingabe.</t>
  </si>
  <si>
    <t>Beispiel</t>
  </si>
  <si>
    <t>Wie arbeitet man mit dieser Datei?</t>
  </si>
  <si>
    <t>Diese Datei ist zur wochenweisen Dienstplanerstellung vorgesehen. Man legt</t>
  </si>
  <si>
    <t>sich seine Musterdatei mit Namen, Wochen-Sollarbeitszeiten und eigenen</t>
  </si>
  <si>
    <t>Informations-Abkürzungen an. Dieses Muster kopiert man sich Woche für</t>
  </si>
  <si>
    <t>Woche und legt sie als Nachweis in einem eigenen Ordner ab, den man</t>
  </si>
  <si>
    <t>- wie den gesamten Rechner - regelmäßig sichert. Für die Mitarbeiter</t>
  </si>
  <si>
    <t>drucken Sie die Seite auf DIN A4 aus, kopieren das Blatt und verteilen es.</t>
  </si>
  <si>
    <t>Netz legen, so dass sich jeder daran orientiert.</t>
  </si>
  <si>
    <t>die Uhrzeiten angeben, wann er kommt und wann er geht. In der Langversion</t>
  </si>
  <si>
    <t>Dienst3.xls haben Sie dazu auch zwei Intervalle und zusätzlich die Möglichkeit,</t>
  </si>
  <si>
    <t>von der Brutto-Arbeitszeit Pausen abziehen zu lassen.</t>
  </si>
  <si>
    <t>Mitarbeiter gelistet und kann zu Analyse-Zwecken auch ausgedruckt werden.</t>
  </si>
  <si>
    <t>Zu den Tabellenblättern im Einzelnen</t>
  </si>
  <si>
    <t>eingeblendet.</t>
  </si>
  <si>
    <t>die Kalenderwochen berechnet und eingeblendet. Ist diese</t>
  </si>
  <si>
    <t>Eintragung nicht aktuell, wird die Kalenderwoche nicht</t>
  </si>
  <si>
    <t>Namen von bis zu 50 Mitarbeiter untereinander auflisten.</t>
  </si>
  <si>
    <t>automatisch in alle anderen Tabellen.</t>
  </si>
  <si>
    <t>Zur besseren Kalkulation im Wochenplan können Sie</t>
  </si>
  <si>
    <t>eintragen oder aus der Datei vom Vormonat kopieren.</t>
  </si>
  <si>
    <t>Die Zeiten werden in die anderen Tabellen übernommen.</t>
  </si>
  <si>
    <t>zugeordnet seine Überstunden eintragen oder aus der</t>
  </si>
  <si>
    <t>Datei des Vormonats, dort aus dem Blatt</t>
  </si>
  <si>
    <t>Wenn Sie die Überstunden zum Zwecke der Diensteinteilung</t>
  </si>
  <si>
    <t>nicht interessiert, lassen Sie diese Zellen leer.</t>
  </si>
  <si>
    <t>In den oberen der weißen und blauen Zeilen können Sie Kommt/Geht-</t>
  </si>
  <si>
    <t>Benötigen Sie weniger, blenden Sie am besten die nicht benötigten Zeilen aus.</t>
  </si>
  <si>
    <t>Benötigen Sie mehr, verwenden Sie diese Datei einfach öfters.</t>
  </si>
  <si>
    <t>Kalenderwoche (KW) sowie Tagesdatum errechnet sich die Datei</t>
  </si>
  <si>
    <t xml:space="preserve">In der Originaldatei können Sie das Auvista-Logo gegen Ihr eigenes </t>
  </si>
  <si>
    <t>Firmenemblem austauschen. Die weißen Zellen in diesem Bereich</t>
  </si>
  <si>
    <t>sind für tagesbezogene Notizen vorgesehen. Benötigen Sie diese nicht,</t>
  </si>
  <si>
    <t>keine Soll-Zeit-Einträge, bleibt diese Spalte, wie auch die der</t>
  </si>
  <si>
    <t>Überstundenberechnung leer.</t>
  </si>
  <si>
    <t>Geleistete Stunden - hier werden die Summen der sich über die Uhrzeiten</t>
  </si>
  <si>
    <t>ergebenden Arbeitsstunden eingeblendet.</t>
  </si>
  <si>
    <t>für die einzelnen Mitarbeiter eingetragen haben, werden Ihnen in dieser</t>
  </si>
  <si>
    <t xml:space="preserve">Spalte die aktuellen Überstundensituationen nach jeder eingetragenen </t>
  </si>
  <si>
    <t>Uhrzeit eingeblendet. Das hat den Sinn, dass Sie mit der Planung die</t>
  </si>
  <si>
    <t>aktuelle Zeitsituation der eingesetzten Mitarbeiter vergleichen können.</t>
  </si>
  <si>
    <t>haben und die Überstunden der vergangenen Woche, wird Ihnen hier</t>
  </si>
  <si>
    <t>mit jeder Uhrzeitangabe auch die aktuelle Bilanz der aktuellen Überstunden-</t>
  </si>
  <si>
    <t>situation eingeblendet.</t>
  </si>
  <si>
    <t>Kommt</t>
  </si>
  <si>
    <t>Geht</t>
  </si>
  <si>
    <t>pro Mitarbeiter, pro Tag vorbereitet:</t>
  </si>
  <si>
    <t>Beispiel: 8 bis 19 Uhr:</t>
  </si>
  <si>
    <t>In den übrigen Zellen des Bereiches können Sie sich zur jeweiligen</t>
  </si>
  <si>
    <t>Einteilung Notizen machen.</t>
  </si>
  <si>
    <t>pro Mitarbeiter pro Tag ausgewiesen. In der Spalte G kann man die</t>
  </si>
  <si>
    <t>werden die Zeiten in Spalte F nochmals in Dezimalzahlen dargestellt.</t>
  </si>
  <si>
    <t>Ebenso können Sie die Stundenangaben der Überstundenbilanz aus</t>
  </si>
  <si>
    <t>Spalte E in die Zwischenablage aufnehmen (markieren und Strg+C)</t>
  </si>
  <si>
    <t>In der Zeile 4 lesen Sie, wenn Sie im Wochenplan die geplanten Zeiten</t>
  </si>
  <si>
    <t>Bei der Langversion Dienst3.xls jedoch sind Pausen in der Stundenbilanz</t>
  </si>
  <si>
    <t>der Freistunden in der Spalte O gelistet.</t>
  </si>
  <si>
    <t>Hier ist anhand eines Beispiels aufgeführt, wie man den Wochenplan</t>
  </si>
  <si>
    <t>asufüllen könnte. Diese Tabelle ist geschützt und nicht veränderbar.</t>
  </si>
  <si>
    <t>über Bearbeiten/Blatt löschen, entfernen.</t>
  </si>
  <si>
    <t>Alle Angaben sind ohne Gewähr!</t>
  </si>
  <si>
    <t>Nach oben</t>
  </si>
  <si>
    <t>Walter</t>
  </si>
  <si>
    <t>Frei</t>
  </si>
  <si>
    <t>Hübel</t>
  </si>
  <si>
    <t>Urlaub</t>
  </si>
  <si>
    <t>Wirtz</t>
  </si>
  <si>
    <t>Hansen</t>
  </si>
  <si>
    <t>B / Zeit später eintragen</t>
  </si>
  <si>
    <t>Nießen</t>
  </si>
  <si>
    <t>Perez</t>
  </si>
  <si>
    <t>Bar / Zeit später eintragen</t>
  </si>
  <si>
    <t>Worms</t>
  </si>
  <si>
    <t/>
  </si>
  <si>
    <t>Küche</t>
  </si>
  <si>
    <t>Weißenborn</t>
  </si>
  <si>
    <t>Schule</t>
  </si>
  <si>
    <t>Heller</t>
  </si>
  <si>
    <t>Podjaski</t>
  </si>
  <si>
    <t>Zeit später eintragen</t>
  </si>
  <si>
    <t>Scheilen</t>
  </si>
  <si>
    <t>Reinartz</t>
  </si>
  <si>
    <t>Pausen</t>
  </si>
  <si>
    <t>n</t>
  </si>
  <si>
    <t>dass sie über das Druckersymbol auf DIN A4-Größe blattfüllend</t>
  </si>
  <si>
    <t>Doppel-Zeilen für bis zu 50 Mitarbeiter vor.</t>
  </si>
  <si>
    <t>können Sie sie ausblenden oder löschen.</t>
  </si>
  <si>
    <t>Arbeitszeitmodells XZ300 (von Auvista) berücksichtigen.</t>
  </si>
  <si>
    <t>Diese Datei ist ideal für bis zu 20 Mitarbeiter. Vorbereitet haben wir sie für bis zu 50</t>
  </si>
  <si>
    <t>Mitarbeiter. Für mehr als 20 Mitarbeiter pro Datei kann man am unteren Rand der</t>
  </si>
  <si>
    <t>Eingabe-Tabellen weitere 30 "Zeilen einblenden". Will man mehr als 50 Mitarbeiter in einer</t>
  </si>
  <si>
    <t>Übersicht erfassen, könnte man in den Eingabe- und den Hintergrundtabellen jeweils an den</t>
  </si>
  <si>
    <t>gleichen Stellen "Zeilen einfügen" und die Formeln über "Ziehen und Kopieren" in die leeren</t>
  </si>
  <si>
    <t>Zeilen einrechnen lassen. Oder man kopiert sich die Datei und setzt sie mehrfach ein.</t>
  </si>
  <si>
    <t>In den Originaldateien aus XZ180, können Sie sich dieses Blatt</t>
  </si>
  <si>
    <t>Urheber</t>
  </si>
  <si>
    <t>Hinweis auf das Urheberrecht</t>
  </si>
  <si>
    <t>Die größte Sammlung an makrofreien deutschen Excel-Anwendungen</t>
  </si>
  <si>
    <t>Nimm Auvista</t>
  </si>
  <si>
    <t>Zentrale</t>
  </si>
  <si>
    <t>Zentrale Seite</t>
  </si>
  <si>
    <t>Dokumentation</t>
  </si>
  <si>
    <t>Beschreibung - Dokumentation dieser Excel-Anwendung</t>
  </si>
  <si>
    <t>Angaben</t>
  </si>
  <si>
    <t>Allgemeine Angaben in den Monatstafeln</t>
  </si>
  <si>
    <t>der aus Wochenplan errechneten Brutto-Arbeitszeiten</t>
  </si>
  <si>
    <t>Beispiel, wie Wochenplan ausgefüllt werden könnte</t>
  </si>
  <si>
    <t>Unsere Excel-Anwendungen sind nach speziellen Kundenwünschen entwickelt und</t>
  </si>
  <si>
    <t>Habacher Str. 1</t>
  </si>
  <si>
    <t>81377 München</t>
  </si>
  <si>
    <t>Der 3. Intervall = separate Pausenangabe.</t>
  </si>
  <si>
    <t>Zwischen den Zeilen 43 und 113 können Sie über /Format/Zeile ... Einblenden weitere Zeilen aktivieren.</t>
  </si>
  <si>
    <t>In /Angaben/ tragen Sie die Namen Ihrer Mitarbeiter ein. Bei Bedarf auch</t>
  </si>
  <si>
    <t>deren Tagesarbeitszeit sowie deren Überstundensituation. In der Tabelle</t>
  </si>
  <si>
    <t>/Wochenplan/ teilen Sie das Personal so ein, dass Sie für jeden Mitarbeiter</t>
  </si>
  <si>
    <t>Im Blatt /Zusammenfassung/ sind die sich ergebenden Tagesarbeitszeiten der</t>
  </si>
  <si>
    <t>Aus dieser Tabelle heraus kann man direkt in die einzelnen Funktionstabellen</t>
  </si>
  <si>
    <t>springen. Ferner findet man hier die Hersteller-Adressen.</t>
  </si>
  <si>
    <t xml:space="preserve">Auf dieser Tabelle geben Sie die Namen der Mitarbeiter an sowie die Zeiten, </t>
  </si>
  <si>
    <t>für die die Planung gilt.</t>
  </si>
  <si>
    <t>eingeblendet. Der Text wird auch dann komplett übertragen,</t>
  </si>
  <si>
    <t>wenn er länger sein sollte als die Zelle breit ist.</t>
  </si>
  <si>
    <t>aus den Angaben im Blatt /Angaben/.</t>
  </si>
  <si>
    <t xml:space="preserve">Die Angaben in diesem Bereich werden aus /Angaben/ übernommen </t>
  </si>
  <si>
    <t>und mit den in der /Wochenplan/ gemachten Zeit-Angaben errechnet.</t>
  </si>
  <si>
    <t>Hier werden die Mitarbeiternamen aus /Angaben/ übernommen.</t>
  </si>
  <si>
    <t>Blendet die Wochenstunden aus /Angaben/ ein. Gibt es in /Angaben/</t>
  </si>
  <si>
    <t xml:space="preserve">Überstunden - wenn Sie in /Angaben/ die festgelegte Wochenarbeitszeit </t>
  </si>
  <si>
    <t>Stundenbilanz - wenn Sie in /Angaben/ die Wochenarbeitszeit eingetragen</t>
  </si>
  <si>
    <t>In Dienst3.xls aus XZ180 sind folgende Eintragungsmöglichkeiten</t>
  </si>
  <si>
    <t>Pause in Std:Min</t>
  </si>
  <si>
    <t>Hier kann man die Summe der z.B. Pausenzeiten im Format Std:Min angeben.</t>
  </si>
  <si>
    <t>die weißen auszublendenden Zellen keine Zahlenangaben enthalten,</t>
  </si>
  <si>
    <t>da diese sonst stets mit gerechnet werden. Bei den neueren Excel-Versionen</t>
  </si>
  <si>
    <t>finden Sie diese Funktion in /Start/Format/Ein &amp; Ausblenden/…</t>
  </si>
  <si>
    <t>Sie zuvor über die Excel-Option /Extras/ -&gt; /Schutz .../ den Blattschutz lösen;</t>
  </si>
  <si>
    <t>bei den neueren Versionen geht das über /Überprüfen/Blattschutz aufheben.</t>
  </si>
  <si>
    <t>damit die Übersicht größer und für alle gut lesbar ausgedruckt wird. Bei den</t>
  </si>
  <si>
    <t>neueren Versionen geht das über /Seitenlayout/Größe/Weitere Papierformate/ …</t>
  </si>
  <si>
    <t>bereits berücksichtigt. Im Blatt /Zusammenfassung/ ist die Summe</t>
  </si>
  <si>
    <t>die Schulferien und Feiertage von D und A zu den jeweiligen Tagen eingeblendet.</t>
  </si>
  <si>
    <t>So wie diese Schnellübersicht über das Jahr können Sie sich, wenn</t>
  </si>
  <si>
    <t>Einmal im Jahr &gt;&gt;&gt;</t>
  </si>
  <si>
    <t>Namen der Mitarbeiter</t>
  </si>
  <si>
    <t>Z</t>
  </si>
  <si>
    <t>e</t>
  </si>
  <si>
    <t>t</t>
  </si>
  <si>
    <t>r</t>
  </si>
  <si>
    <t>a</t>
  </si>
  <si>
    <t>l</t>
  </si>
  <si>
    <t>Berliner Ensemble</t>
  </si>
  <si>
    <t>Tabelle für ergänzende Notizen.</t>
  </si>
  <si>
    <t>Eine Excel-Anwendung aus XZ180 Personalplanung für Excel</t>
  </si>
  <si>
    <t>Auvista Software Verlag</t>
  </si>
  <si>
    <t>Wenn jeder Mitarbeiter PC-Anschluss hat, können Sie die Übersicht auch ins</t>
  </si>
  <si>
    <t>Logo</t>
  </si>
  <si>
    <t>KW 47</t>
  </si>
  <si>
    <t>Nimm Auvista - Digitaler Zeitplaner</t>
  </si>
  <si>
    <t>© 2021 Auvista Software Verlag München</t>
  </si>
  <si>
    <r>
      <t>Nimm Au</t>
    </r>
    <r>
      <rPr>
        <b/>
        <sz val="40"/>
        <color indexed="10"/>
        <rFont val="Calibri"/>
        <family val="2"/>
      </rPr>
      <t>vis</t>
    </r>
    <r>
      <rPr>
        <b/>
        <sz val="40"/>
        <color indexed="55"/>
        <rFont val="Calibri"/>
        <family val="2"/>
      </rPr>
      <t>ta</t>
    </r>
  </si>
  <si>
    <t>kompatibel von Excel 2007 bis 2021 / 365 und höher. Wir freuen uns auf Ihren Besuch.</t>
  </si>
  <si>
    <t>++49 / (0)89 / 98 29 05 73</t>
  </si>
  <si>
    <r>
      <t xml:space="preserve">Nimm </t>
    </r>
    <r>
      <rPr>
        <b/>
        <sz val="35"/>
        <color indexed="8"/>
        <rFont val="Calibri"/>
        <family val="2"/>
      </rPr>
      <t>Au</t>
    </r>
    <r>
      <rPr>
        <b/>
        <sz val="35"/>
        <color indexed="10"/>
        <rFont val="Calibri"/>
        <family val="2"/>
      </rPr>
      <t>vis</t>
    </r>
    <r>
      <rPr>
        <b/>
        <sz val="35"/>
        <color indexed="8"/>
        <rFont val="Calibri"/>
        <family val="2"/>
      </rPr>
      <t>ta</t>
    </r>
  </si>
  <si>
    <r>
      <t xml:space="preserve">Dienstplan mit Zeitangaben in </t>
    </r>
    <r>
      <rPr>
        <b/>
        <sz val="14"/>
        <color indexed="10"/>
        <rFont val="Calibri"/>
        <family val="2"/>
      </rPr>
      <t>2 + 1</t>
    </r>
    <r>
      <rPr>
        <b/>
        <sz val="14"/>
        <color indexed="8"/>
        <rFont val="Calibri"/>
        <family val="2"/>
      </rPr>
      <t xml:space="preserve"> Intervallen pro Tag </t>
    </r>
  </si>
  <si>
    <r>
      <t>N</t>
    </r>
    <r>
      <rPr>
        <sz val="10"/>
        <rFont val="Calibri"/>
        <family val="2"/>
      </rPr>
      <t>otizen - freies Blatt für eigene Eintragungen</t>
    </r>
  </si>
  <si>
    <r>
      <t>für den professionellen Excel-Einsatz finden Sie unter  https://www.au</t>
    </r>
    <r>
      <rPr>
        <sz val="10"/>
        <color indexed="10"/>
        <rFont val="Calibri"/>
        <family val="2"/>
      </rPr>
      <t>vis</t>
    </r>
    <r>
      <rPr>
        <sz val="10"/>
        <rFont val="Calibri"/>
        <family val="2"/>
      </rPr>
      <t>ta.de.</t>
    </r>
  </si>
  <si>
    <r>
      <t xml:space="preserve">In dieser Datei gilt es </t>
    </r>
    <r>
      <rPr>
        <b/>
        <sz val="10"/>
        <color indexed="10"/>
        <rFont val="Calibri"/>
        <family val="2"/>
      </rPr>
      <t>drei</t>
    </r>
    <r>
      <rPr>
        <sz val="10"/>
        <rFont val="Calibri"/>
        <family val="2"/>
      </rPr>
      <t xml:space="preserve"> Grundregeln zu beachten:</t>
    </r>
  </si>
  <si>
    <r>
      <t xml:space="preserve">Datumseingabe:  </t>
    </r>
    <r>
      <rPr>
        <b/>
        <sz val="14"/>
        <color indexed="10"/>
        <rFont val="Calibri"/>
        <family val="2"/>
      </rPr>
      <t>20.3</t>
    </r>
  </si>
  <si>
    <r>
      <t xml:space="preserve">Eingaben </t>
    </r>
    <r>
      <rPr>
        <b/>
        <sz val="14"/>
        <color indexed="10"/>
        <rFont val="Calibri"/>
        <family val="2"/>
      </rPr>
      <t>nie</t>
    </r>
    <r>
      <rPr>
        <sz val="14"/>
        <rFont val="Calibri"/>
        <family val="2"/>
      </rPr>
      <t xml:space="preserve"> verschieben</t>
    </r>
    <r>
      <rPr>
        <sz val="10"/>
        <rFont val="Calibri"/>
        <family val="2"/>
      </rPr>
      <t>, wenn Sie sich vertippt haben.</t>
    </r>
  </si>
  <si>
    <r>
      <t>Uhr</t>
    </r>
    <r>
      <rPr>
        <sz val="14"/>
        <rFont val="Calibri"/>
        <family val="2"/>
      </rPr>
      <t>zeitangaben</t>
    </r>
    <r>
      <rPr>
        <sz val="10"/>
        <rFont val="Calibri"/>
        <family val="2"/>
      </rPr>
      <t xml:space="preserve"> machen Sie stets in Stunde Doppelpunkt Minute,</t>
    </r>
  </si>
  <si>
    <r>
      <t>Für</t>
    </r>
    <r>
      <rPr>
        <sz val="14"/>
        <rFont val="Calibri"/>
        <family val="2"/>
      </rPr>
      <t xml:space="preserve"> Zeitangaben</t>
    </r>
    <r>
      <rPr>
        <sz val="10"/>
        <rFont val="Calibri"/>
        <family val="2"/>
      </rPr>
      <t xml:space="preserve"> </t>
    </r>
    <r>
      <rPr>
        <b/>
        <sz val="14"/>
        <color indexed="10"/>
        <rFont val="Calibri"/>
        <family val="2"/>
      </rPr>
      <t>ohne</t>
    </r>
    <r>
      <rPr>
        <sz val="10"/>
        <rFont val="Calibri"/>
        <family val="2"/>
      </rPr>
      <t xml:space="preserve"> Uhrzeit geben Sie Dezimalzahlen ein.</t>
    </r>
  </si>
  <si>
    <r>
      <t xml:space="preserve">den Microsoft Hilfeassistenten, indem Sie auf das </t>
    </r>
    <r>
      <rPr>
        <u/>
        <sz val="10"/>
        <rFont val="Calibri"/>
        <family val="2"/>
      </rPr>
      <t>?</t>
    </r>
    <r>
      <rPr>
        <sz val="10"/>
        <rFont val="Calibri"/>
        <family val="2"/>
      </rPr>
      <t xml:space="preserve"> in der oberen</t>
    </r>
  </si>
  <si>
    <r>
      <t>Dienst</t>
    </r>
    <r>
      <rPr>
        <b/>
        <sz val="12"/>
        <color indexed="10"/>
        <rFont val="Calibri"/>
        <family val="2"/>
      </rPr>
      <t>3</t>
    </r>
    <r>
      <rPr>
        <b/>
        <sz val="12"/>
        <rFont val="Calibri"/>
        <family val="2"/>
      </rPr>
      <t xml:space="preserve">:   Dienstplan mit Zeitangaben in </t>
    </r>
    <r>
      <rPr>
        <b/>
        <sz val="12"/>
        <color indexed="10"/>
        <rFont val="Calibri"/>
        <family val="2"/>
      </rPr>
      <t>2 + 1</t>
    </r>
    <r>
      <rPr>
        <b/>
        <sz val="12"/>
        <rFont val="Calibri"/>
        <family val="2"/>
      </rPr>
      <t xml:space="preserve"> Intervallen pro Tag </t>
    </r>
  </si>
  <si>
    <r>
      <t xml:space="preserve">Nimm </t>
    </r>
    <r>
      <rPr>
        <b/>
        <sz val="35"/>
        <color indexed="8"/>
        <rFont val="Calibri"/>
        <family val="2"/>
      </rPr>
      <t>Au</t>
    </r>
    <r>
      <rPr>
        <b/>
        <sz val="35"/>
        <color indexed="10"/>
        <rFont val="Calibri"/>
        <family val="2"/>
      </rPr>
      <t>vis</t>
    </r>
    <r>
      <rPr>
        <b/>
        <sz val="35"/>
        <color indexed="8"/>
        <rFont val="Calibri"/>
        <family val="2"/>
      </rPr>
      <t xml:space="preserve">ta </t>
    </r>
    <r>
      <rPr>
        <b/>
        <sz val="12"/>
        <color indexed="8"/>
        <rFont val="Calibri"/>
        <family val="2"/>
      </rPr>
      <t>Personalplanung mit Excel</t>
    </r>
  </si>
  <si>
    <t>Zwischen den Zeilen 21 und 56 können Sie über /Format/Zeile ... Einblenden weitere Zeilen aktivieren.</t>
  </si>
  <si>
    <t>Zwischen den Zeilen 44 und 113 können Sie über /Format/Zeile ... Einblenden weitere Zeilen aktivieren.</t>
  </si>
  <si>
    <r>
      <rPr>
        <b/>
        <sz val="40"/>
        <color indexed="10"/>
        <rFont val="Calibri"/>
        <family val="2"/>
      </rPr>
      <t>Beispiel</t>
    </r>
    <r>
      <rPr>
        <b/>
        <sz val="40"/>
        <rFont val="Calibri"/>
        <family val="2"/>
      </rPr>
      <t xml:space="preserve"> Diensteinteilung</t>
    </r>
  </si>
  <si>
    <t>Zelle C8</t>
  </si>
  <si>
    <t>Zelle C13</t>
  </si>
  <si>
    <t>Zelle C19</t>
  </si>
  <si>
    <t>Bereich E6 bis E55</t>
  </si>
  <si>
    <t>Bereich F6 bis F55</t>
  </si>
  <si>
    <t>Bereich G6 bis G55</t>
  </si>
  <si>
    <t xml:space="preserve">In die Zellen der Spalte G können Sie jedem Mitarbeiter </t>
  </si>
  <si>
    <t>In Spalte B werden in der Originaldatei die Namen der Mitarbeiter</t>
  </si>
  <si>
    <t>aufgelistet, wie man sie im Angabenblatt /Angaben/ eingetragen hat. Die Namen</t>
  </si>
  <si>
    <t xml:space="preserve">Die Überschrift in H2 können Sie direkt in H2 ändern. Untertitel, </t>
  </si>
  <si>
    <t>Zeilen 4 bis 11</t>
  </si>
  <si>
    <t>Spalten B bis F</t>
  </si>
  <si>
    <t>H13 bis K13</t>
  </si>
  <si>
    <t>Die Zeitangaben - beispielsweise in der Originaldatei in H13 und I13 - werden</t>
  </si>
  <si>
    <t>wie folgt angegeben: Immer zuerst in H13 die Kommt-Uhrzeit in Stunden</t>
  </si>
  <si>
    <t>Doppelpunkt Minuten z.B. 8:00  und danach in Zelle I13 die Geht-Zeit</t>
  </si>
  <si>
    <t>auf die gleiche Weise eingeben. Ebenso in J13 kommt und in K13 geht.</t>
  </si>
  <si>
    <t>Bsp. Zelle K14</t>
  </si>
  <si>
    <t>bei einer Zeitangabe über Mitternacht hinweg. In Spalte D werden</t>
  </si>
  <si>
    <t>und in der nachfolgenden Wochendatei ins Blatt /Angaben/, in Spalte G</t>
  </si>
  <si>
    <t>kopieren (bzw. absetzen mit Strg+V).</t>
  </si>
  <si>
    <t>In Spalte P werden die Wochensummen der Pausenzeiten ausgewiesen.</t>
  </si>
  <si>
    <t>Diese kostenlose Test-Datei ist begrenzt für 10 Mitarbeiter</t>
  </si>
  <si>
    <t xml:space="preserve">pro Datei. Die mit XZ180 erwerbbare Datei erlaubt die </t>
  </si>
  <si>
    <t>Erfassung von bis zu 50 Mitarbeiter und ist erweiterbar.</t>
  </si>
  <si>
    <t>In XZ180 ist diese Dienstplan-Datei bereits vorbereitet</t>
  </si>
  <si>
    <t>für ein, zwei, drei oder vier Zeit-Intervalle pro Mitarbeiter/Tag</t>
  </si>
  <si>
    <t>und ist jahresunabhängig - läuft also solange Sie Excel haben.</t>
  </si>
  <si>
    <r>
      <t xml:space="preserve">der ersten Kalenderwoche ein - </t>
    </r>
    <r>
      <rPr>
        <sz val="10"/>
        <color indexed="10"/>
        <rFont val="Arial"/>
        <family val="2"/>
      </rPr>
      <t>nicht in Gratis-Datei.</t>
    </r>
  </si>
  <si>
    <t xml:space="preserve">Kostenlose Testdatei geht nur bis hier, die erwerbbare Datei </t>
  </si>
  <si>
    <t>erlaubt bis zu 50 Mitarbeiter pro Datei.</t>
  </si>
  <si>
    <t>Verlängerung geht nur in den mit XZ180 erwerbbaren Dateien.</t>
  </si>
  <si>
    <t>Titel</t>
  </si>
  <si>
    <r>
      <t>info@Au</t>
    </r>
    <r>
      <rPr>
        <sz val="10"/>
        <color indexed="10"/>
        <rFont val="Calibri"/>
        <family val="2"/>
      </rPr>
      <t>vis</t>
    </r>
    <r>
      <rPr>
        <sz val="10"/>
        <color indexed="8"/>
        <rFont val="Calibri"/>
        <family val="2"/>
      </rPr>
      <t>ta.de</t>
    </r>
  </si>
  <si>
    <t>https://www.Excel-Anwendungen.de</t>
  </si>
  <si>
    <t>Schnell 2024</t>
  </si>
  <si>
    <t>Aus "Digitale Zeitplaner 2024"</t>
  </si>
  <si>
    <t>Schnellübersicht Ferien und Feiertage 2024</t>
  </si>
  <si>
    <t>Juni 2023</t>
  </si>
  <si>
    <t>Juli 2023</t>
  </si>
  <si>
    <t>August 2023</t>
  </si>
  <si>
    <t>September 2023</t>
  </si>
  <si>
    <t>Oktober 2023</t>
  </si>
  <si>
    <t>November 2023</t>
  </si>
  <si>
    <t>Dezember 2023</t>
  </si>
  <si>
    <t>Januar 2024</t>
  </si>
  <si>
    <t>Februar 2024</t>
  </si>
  <si>
    <t>März 2024</t>
  </si>
  <si>
    <t>April 2024</t>
  </si>
  <si>
    <t>Mai 2024</t>
  </si>
  <si>
    <t>Juni 2024</t>
  </si>
  <si>
    <t>Juli 2024</t>
  </si>
  <si>
    <t>August 2024</t>
  </si>
  <si>
    <t>September 2024</t>
  </si>
  <si>
    <t>Oktober 2024</t>
  </si>
  <si>
    <t>November 2024</t>
  </si>
  <si>
    <t>Dezember 2024</t>
  </si>
  <si>
    <t>Januar 2025</t>
  </si>
  <si>
    <t>Auszug aus dem Excel-Album Digitale Zeitplaner 2024</t>
  </si>
  <si>
    <t>Copyright 2023, Auvista Verlag München. Alle Angaben sind ohne Gewähr.</t>
  </si>
  <si>
    <t>Wochentags hier in Zelle C8 ein:</t>
  </si>
  <si>
    <t>Geben Sie hier in Zelle C13</t>
  </si>
  <si>
    <t>Zelle C19 das Datum des Montags</t>
  </si>
  <si>
    <t>Diese Aktivierung geht nur in den mit XZ180 erwerbbaren Dateien.</t>
  </si>
  <si>
    <t>Copyright © Auvista Fachverlag für Microsoft Excel, München 2024</t>
  </si>
  <si>
    <t>ist ohne schriftliche Zustimmung des Auvista Software Verlages unzulässig</t>
  </si>
  <si>
    <t>Beispiel, Hans</t>
  </si>
  <si>
    <t>im Jahr 2026 für Montag, den 01.06.2026</t>
  </si>
  <si>
    <t>eingeben: 1.6 und bestätigen.</t>
  </si>
  <si>
    <t>in Spalte F zu jedem Mitarbeiter die Soll-Arbeitszeit</t>
  </si>
  <si>
    <t>/Zusammenfassung/ ab Zelle F6 kopieren.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</si>
</sst>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hh]:mm"/>
    <numFmt numFmtId="165" formatCode="ddd"/>
    <numFmt numFmtId="166" formatCode="ddd\ dd/mm"/>
    <numFmt numFmtId="167" formatCode="#,##0.00_ ;[Red]\-#,##0.00\ "/>
    <numFmt numFmtId="168" formatCode="mmm"/>
    <numFmt numFmtId="169" formatCode="mm"/>
    <numFmt numFmtId="170" formatCode="d"/>
    <numFmt numFmtId="171" formatCode="dd/"/>
    <numFmt numFmtId="172" formatCode="mm/"/>
    <numFmt numFmtId="173" formatCode="yy"/>
    <numFmt numFmtId="174" formatCode="dddd\,\ \ dd/mm/yyyy"/>
    <numFmt numFmtId="175" formatCode="ddd\ dd/\ mmm\ yy"/>
  </numFmts>
  <fonts count="116" x14ac:knownFonts="1">
    <font>
      <sz val="10"/>
      <name val="Arial"/>
    </font>
    <font>
      <u/>
      <sz val="10"/>
      <color indexed="12"/>
      <name val="Arial"/>
      <family val="2"/>
    </font>
    <font>
      <b/>
      <sz val="30"/>
      <name val="Arial"/>
      <family val="2"/>
    </font>
    <font>
      <sz val="8"/>
      <name val="Arial"/>
      <family val="2"/>
    </font>
    <font>
      <sz val="14"/>
      <name val="Arial"/>
      <family val="2"/>
    </font>
    <font>
      <sz val="12"/>
      <name val="Arial"/>
      <family val="2"/>
    </font>
    <font>
      <sz val="10"/>
      <name val="Arial"/>
      <family val="2"/>
    </font>
    <font>
      <b/>
      <sz val="14"/>
      <color indexed="81"/>
      <name val="Tahoma"/>
      <family val="2"/>
    </font>
    <font>
      <sz val="1"/>
      <color indexed="43"/>
      <name val="Arial"/>
      <family val="2"/>
    </font>
    <font>
      <sz val="10"/>
      <color indexed="43"/>
      <name val="Arial"/>
      <family val="2"/>
    </font>
    <font>
      <sz val="14"/>
      <color indexed="8"/>
      <name val="Arial"/>
      <family val="2"/>
    </font>
    <font>
      <sz val="10"/>
      <name val="Times New Roman"/>
      <family val="1"/>
    </font>
    <font>
      <u/>
      <sz val="10"/>
      <color indexed="10"/>
      <name val="Arial"/>
      <family val="2"/>
    </font>
    <font>
      <sz val="10"/>
      <color indexed="10"/>
      <name val="Arial"/>
      <family val="2"/>
    </font>
    <font>
      <sz val="8"/>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u/>
      <sz val="8.3000000000000007"/>
      <color indexed="12"/>
      <name val="Times New Roman"/>
      <family val="1"/>
    </font>
    <font>
      <u/>
      <sz val="10"/>
      <color indexed="12"/>
      <name val="Arial"/>
      <family val="2"/>
    </font>
    <font>
      <sz val="11"/>
      <color indexed="60"/>
      <name val="Arial"/>
      <family val="2"/>
    </font>
    <font>
      <sz val="11"/>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1"/>
      <color indexed="52"/>
      <name val="Arial"/>
      <family val="2"/>
    </font>
    <font>
      <sz val="11"/>
      <color indexed="10"/>
      <name val="Arial"/>
      <family val="2"/>
    </font>
    <font>
      <b/>
      <sz val="11"/>
      <color indexed="9"/>
      <name val="Arial"/>
      <family val="2"/>
    </font>
    <font>
      <u/>
      <sz val="10.3"/>
      <color indexed="12"/>
      <name val="Times New Roman"/>
      <family val="1"/>
    </font>
    <font>
      <sz val="14"/>
      <color indexed="81"/>
      <name val="Arial"/>
      <family val="2"/>
    </font>
    <font>
      <b/>
      <sz val="12"/>
      <color indexed="81"/>
      <name val="Arial"/>
      <family val="2"/>
    </font>
    <font>
      <sz val="12"/>
      <color indexed="81"/>
      <name val="Arial"/>
      <family val="2"/>
    </font>
    <font>
      <b/>
      <sz val="20"/>
      <color indexed="81"/>
      <name val="Arial"/>
      <family val="2"/>
    </font>
    <font>
      <sz val="20"/>
      <color indexed="81"/>
      <name val="Arial"/>
      <family val="2"/>
    </font>
    <font>
      <b/>
      <sz val="10"/>
      <color indexed="81"/>
      <name val="Arial"/>
      <family val="2"/>
    </font>
    <font>
      <sz val="10"/>
      <color indexed="81"/>
      <name val="Arial"/>
      <family val="2"/>
    </font>
    <font>
      <sz val="10"/>
      <name val="Arial"/>
      <family val="2"/>
    </font>
    <font>
      <b/>
      <sz val="40"/>
      <color indexed="10"/>
      <name val="Calibri"/>
      <family val="2"/>
    </font>
    <font>
      <b/>
      <sz val="40"/>
      <color indexed="55"/>
      <name val="Calibri"/>
      <family val="2"/>
    </font>
    <font>
      <sz val="10"/>
      <name val="Calibri"/>
      <family val="2"/>
    </font>
    <font>
      <b/>
      <sz val="10"/>
      <color indexed="10"/>
      <name val="Calibri"/>
      <family val="2"/>
    </font>
    <font>
      <sz val="10"/>
      <color indexed="10"/>
      <name val="Calibri"/>
      <family val="2"/>
    </font>
    <font>
      <sz val="10"/>
      <color indexed="8"/>
      <name val="Calibri"/>
      <family val="2"/>
    </font>
    <font>
      <b/>
      <sz val="12"/>
      <color indexed="10"/>
      <name val="Calibri"/>
      <family val="2"/>
    </font>
    <font>
      <b/>
      <sz val="12"/>
      <color indexed="8"/>
      <name val="Calibri"/>
      <family val="2"/>
    </font>
    <font>
      <b/>
      <sz val="35"/>
      <color indexed="8"/>
      <name val="Calibri"/>
      <family val="2"/>
    </font>
    <font>
      <b/>
      <sz val="35"/>
      <color indexed="10"/>
      <name val="Calibri"/>
      <family val="2"/>
    </font>
    <font>
      <b/>
      <sz val="12"/>
      <name val="Calibri"/>
      <family val="2"/>
    </font>
    <font>
      <b/>
      <sz val="14"/>
      <color indexed="10"/>
      <name val="Calibri"/>
      <family val="2"/>
    </font>
    <font>
      <b/>
      <sz val="14"/>
      <color indexed="8"/>
      <name val="Calibri"/>
      <family val="2"/>
    </font>
    <font>
      <sz val="14"/>
      <name val="Calibri"/>
      <family val="2"/>
    </font>
    <font>
      <u/>
      <sz val="10"/>
      <name val="Calibri"/>
      <family val="2"/>
    </font>
    <font>
      <b/>
      <sz val="40"/>
      <name val="Calibri"/>
      <family val="2"/>
    </font>
    <font>
      <sz val="10"/>
      <color theme="1"/>
      <name val="Arial"/>
      <family val="2"/>
    </font>
    <font>
      <sz val="1"/>
      <color theme="0"/>
      <name val="Calibri"/>
      <family val="2"/>
      <scheme val="minor"/>
    </font>
    <font>
      <sz val="1"/>
      <color indexed="9"/>
      <name val="Calibri"/>
      <family val="2"/>
      <scheme val="minor"/>
    </font>
    <font>
      <sz val="10"/>
      <name val="Calibri"/>
      <family val="2"/>
      <scheme val="minor"/>
    </font>
    <font>
      <b/>
      <sz val="10"/>
      <color indexed="10"/>
      <name val="Calibri"/>
      <family val="2"/>
      <scheme val="minor"/>
    </font>
    <font>
      <b/>
      <sz val="12"/>
      <color indexed="55"/>
      <name val="Calibri"/>
      <family val="2"/>
      <scheme val="minor"/>
    </font>
    <font>
      <b/>
      <sz val="14"/>
      <color indexed="55"/>
      <name val="Calibri"/>
      <family val="2"/>
      <scheme val="minor"/>
    </font>
    <font>
      <b/>
      <sz val="35"/>
      <color indexed="55"/>
      <name val="Calibri"/>
      <family val="2"/>
      <scheme val="minor"/>
    </font>
    <font>
      <b/>
      <sz val="40"/>
      <color indexed="55"/>
      <name val="Calibri"/>
      <family val="2"/>
      <scheme val="minor"/>
    </font>
    <font>
      <sz val="25"/>
      <name val="Calibri"/>
      <family val="2"/>
      <scheme val="minor"/>
    </font>
    <font>
      <b/>
      <sz val="25"/>
      <color indexed="10"/>
      <name val="Calibri"/>
      <family val="2"/>
      <scheme val="minor"/>
    </font>
    <font>
      <b/>
      <sz val="25"/>
      <name val="Calibri"/>
      <family val="2"/>
      <scheme val="minor"/>
    </font>
    <font>
      <b/>
      <sz val="10"/>
      <name val="Calibri"/>
      <family val="2"/>
      <scheme val="minor"/>
    </font>
    <font>
      <sz val="10"/>
      <color indexed="23"/>
      <name val="Calibri"/>
      <family val="2"/>
      <scheme val="minor"/>
    </font>
    <font>
      <sz val="10"/>
      <color theme="1" tint="0.34998626667073579"/>
      <name val="Calibri"/>
      <family val="2"/>
      <scheme val="minor"/>
    </font>
    <font>
      <b/>
      <sz val="10"/>
      <color theme="1" tint="0.34998626667073579"/>
      <name val="Calibri"/>
      <family val="2"/>
      <scheme val="minor"/>
    </font>
    <font>
      <b/>
      <sz val="10"/>
      <color indexed="23"/>
      <name val="Calibri"/>
      <family val="2"/>
      <scheme val="minor"/>
    </font>
    <font>
      <sz val="10"/>
      <color indexed="10"/>
      <name val="Calibri"/>
      <family val="2"/>
      <scheme val="minor"/>
    </font>
    <font>
      <sz val="10"/>
      <color indexed="8"/>
      <name val="Calibri"/>
      <family val="2"/>
      <scheme val="minor"/>
    </font>
    <font>
      <b/>
      <sz val="10"/>
      <color indexed="32"/>
      <name val="Calibri"/>
      <family val="2"/>
      <scheme val="minor"/>
    </font>
    <font>
      <sz val="10"/>
      <color theme="1"/>
      <name val="Calibri"/>
      <family val="2"/>
      <scheme val="minor"/>
    </font>
    <font>
      <sz val="10"/>
      <color rgb="FFC0C0C0"/>
      <name val="Calibri"/>
      <family val="2"/>
      <scheme val="minor"/>
    </font>
    <font>
      <sz val="12"/>
      <name val="Calibri"/>
      <family val="2"/>
      <scheme val="minor"/>
    </font>
    <font>
      <b/>
      <sz val="12"/>
      <color indexed="10"/>
      <name val="Calibri"/>
      <family val="2"/>
      <scheme val="minor"/>
    </font>
    <font>
      <sz val="1"/>
      <color theme="0" tint="-4.9989318521683403E-2"/>
      <name val="Calibri"/>
      <family val="2"/>
      <scheme val="minor"/>
    </font>
    <font>
      <b/>
      <sz val="12"/>
      <color theme="1"/>
      <name val="Calibri"/>
      <family val="2"/>
      <scheme val="minor"/>
    </font>
    <font>
      <sz val="10"/>
      <color indexed="55"/>
      <name val="Calibri"/>
      <family val="2"/>
      <scheme val="minor"/>
    </font>
    <font>
      <b/>
      <sz val="12"/>
      <name val="Calibri"/>
      <family val="2"/>
      <scheme val="minor"/>
    </font>
    <font>
      <b/>
      <sz val="14"/>
      <name val="Calibri"/>
      <family val="2"/>
      <scheme val="minor"/>
    </font>
    <font>
      <sz val="10"/>
      <color rgb="FFFF0000"/>
      <name val="Calibri"/>
      <family val="2"/>
      <scheme val="minor"/>
    </font>
    <font>
      <sz val="10"/>
      <color indexed="12"/>
      <name val="Calibri"/>
      <family val="2"/>
      <scheme val="minor"/>
    </font>
    <font>
      <u/>
      <sz val="10"/>
      <color indexed="12"/>
      <name val="Calibri"/>
      <family val="2"/>
      <scheme val="minor"/>
    </font>
    <font>
      <sz val="10"/>
      <color theme="0" tint="-4.9989318521683403E-2"/>
      <name val="Calibri"/>
      <family val="2"/>
      <scheme val="minor"/>
    </font>
    <font>
      <sz val="9"/>
      <color theme="1"/>
      <name val="Calibri"/>
      <family val="2"/>
      <scheme val="minor"/>
    </font>
    <font>
      <sz val="9"/>
      <name val="Calibri"/>
      <family val="2"/>
      <scheme val="minor"/>
    </font>
    <font>
      <sz val="8"/>
      <color theme="1"/>
      <name val="Calibri"/>
      <family val="2"/>
      <scheme val="minor"/>
    </font>
    <font>
      <b/>
      <sz val="14"/>
      <color indexed="8"/>
      <name val="Calibri"/>
      <family val="2"/>
      <scheme val="minor"/>
    </font>
    <font>
      <sz val="8"/>
      <color indexed="10"/>
      <name val="Calibri"/>
      <family val="2"/>
      <scheme val="minor"/>
    </font>
    <font>
      <sz val="14"/>
      <name val="Calibri"/>
      <family val="2"/>
      <scheme val="minor"/>
    </font>
    <font>
      <sz val="7"/>
      <name val="Calibri"/>
      <family val="2"/>
      <scheme val="minor"/>
    </font>
    <font>
      <b/>
      <sz val="14"/>
      <color indexed="10"/>
      <name val="Calibri"/>
      <family val="2"/>
      <scheme val="minor"/>
    </font>
    <font>
      <b/>
      <sz val="10"/>
      <color theme="0"/>
      <name val="Calibri"/>
      <family val="2"/>
      <scheme val="minor"/>
    </font>
    <font>
      <i/>
      <sz val="10"/>
      <name val="Calibri"/>
      <family val="2"/>
      <scheme val="minor"/>
    </font>
    <font>
      <b/>
      <sz val="10"/>
      <color indexed="9"/>
      <name val="Calibri"/>
      <family val="2"/>
      <scheme val="minor"/>
    </font>
    <font>
      <sz val="8"/>
      <name val="Calibri"/>
      <family val="2"/>
      <scheme val="minor"/>
    </font>
    <font>
      <sz val="9"/>
      <color indexed="55"/>
      <name val="Calibri"/>
      <family val="2"/>
      <scheme val="minor"/>
    </font>
    <font>
      <b/>
      <u/>
      <sz val="10"/>
      <color indexed="10"/>
      <name val="Calibri"/>
      <family val="2"/>
      <scheme val="minor"/>
    </font>
    <font>
      <b/>
      <sz val="14"/>
      <color rgb="FF0070C0"/>
      <name val="Calibri"/>
      <family val="2"/>
      <scheme val="minor"/>
    </font>
    <font>
      <sz val="12"/>
      <color theme="1"/>
      <name val="Calibri"/>
      <family val="2"/>
      <scheme val="minor"/>
    </font>
    <font>
      <sz val="1"/>
      <color indexed="43"/>
      <name val="Calibri"/>
      <family val="2"/>
      <scheme val="minor"/>
    </font>
    <font>
      <sz val="14"/>
      <color theme="1"/>
      <name val="Calibri"/>
      <family val="2"/>
      <scheme val="minor"/>
    </font>
    <font>
      <b/>
      <sz val="40"/>
      <name val="Calibri"/>
      <family val="2"/>
      <scheme val="minor"/>
    </font>
    <font>
      <b/>
      <sz val="30"/>
      <name val="Calibri"/>
      <family val="2"/>
      <scheme val="minor"/>
    </font>
    <font>
      <b/>
      <sz val="20"/>
      <color indexed="8"/>
      <name val="Calibri"/>
      <family val="2"/>
      <scheme val="minor"/>
    </font>
    <font>
      <b/>
      <sz val="14"/>
      <color indexed="12"/>
      <name val="Calibri"/>
      <family val="2"/>
      <scheme val="minor"/>
    </font>
    <font>
      <sz val="10"/>
      <color rgb="FFFF0000"/>
      <name val="Arial"/>
      <family val="2"/>
    </font>
    <font>
      <sz val="14"/>
      <color rgb="FFFF0000"/>
      <name val="Calibri"/>
      <family val="2"/>
      <scheme val="minor"/>
    </font>
    <font>
      <u/>
      <sz val="10"/>
      <color theme="10"/>
      <name val="Arial"/>
    </font>
  </fonts>
  <fills count="2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indexed="26"/>
        <bgColor indexed="64"/>
      </patternFill>
    </fill>
    <fill>
      <patternFill patternType="solid">
        <fgColor indexed="4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0" tint="-0.499984740745262"/>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right/>
      <top style="thin">
        <color indexed="9"/>
      </top>
      <bottom style="thin">
        <color indexed="23"/>
      </bottom>
      <diagonal/>
    </border>
    <border>
      <left/>
      <right style="thin">
        <color indexed="23"/>
      </right>
      <top style="thin">
        <color indexed="9"/>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style="thin">
        <color indexed="8"/>
      </right>
      <top/>
      <bottom style="thin">
        <color indexed="8"/>
      </bottom>
      <diagonal/>
    </border>
    <border>
      <left/>
      <right/>
      <top/>
      <bottom style="thin">
        <color indexed="64"/>
      </bottom>
      <diagonal/>
    </border>
    <border>
      <left style="thin">
        <color indexed="22"/>
      </left>
      <right style="thin">
        <color indexed="8"/>
      </right>
      <top style="thin">
        <color indexed="22"/>
      </top>
      <bottom style="thin">
        <color indexed="8"/>
      </bottom>
      <diagonal/>
    </border>
    <border>
      <left/>
      <right/>
      <top style="thin">
        <color indexed="8"/>
      </top>
      <bottom style="thin">
        <color indexed="64"/>
      </bottom>
      <diagonal/>
    </border>
    <border>
      <left/>
      <right/>
      <top style="thin">
        <color indexed="8"/>
      </top>
      <bottom/>
      <diagonal/>
    </border>
    <border>
      <left/>
      <right/>
      <top/>
      <bottom style="thin">
        <color indexed="10"/>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23"/>
      </right>
      <top style="thin">
        <color indexed="9"/>
      </top>
      <bottom style="thin">
        <color indexed="23"/>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style="thin">
        <color indexed="23"/>
      </bottom>
      <diagonal/>
    </border>
    <border>
      <left style="thin">
        <color indexed="9"/>
      </left>
      <right style="thin">
        <color indexed="23"/>
      </right>
      <top style="thin">
        <color indexed="9"/>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22"/>
      </bottom>
      <diagonal/>
    </border>
    <border>
      <left style="thin">
        <color indexed="64"/>
      </left>
      <right/>
      <top style="double">
        <color indexed="64"/>
      </top>
      <bottom style="thin">
        <color indexed="22"/>
      </bottom>
      <diagonal/>
    </border>
    <border>
      <left/>
      <right style="thin">
        <color indexed="64"/>
      </right>
      <top style="double">
        <color indexed="64"/>
      </top>
      <bottom style="thin">
        <color indexed="22"/>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diagonal/>
    </border>
    <border>
      <left style="thin">
        <color indexed="64"/>
      </left>
      <right/>
      <top style="thin">
        <color indexed="22"/>
      </top>
      <bottom/>
      <diagonal/>
    </border>
    <border>
      <left/>
      <right style="thin">
        <color indexed="64"/>
      </right>
      <top style="thin">
        <color indexed="22"/>
      </top>
      <bottom/>
      <diagonal/>
    </border>
    <border>
      <left/>
      <right style="thin">
        <color rgb="FF808080"/>
      </right>
      <top style="thin">
        <color indexed="9"/>
      </top>
      <bottom style="thin">
        <color rgb="FF80808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indexed="64"/>
      </top>
      <bottom/>
      <diagonal/>
    </border>
    <border>
      <left/>
      <right/>
      <top/>
      <bottom style="thin">
        <color theme="6" tint="-0.24994659260841701"/>
      </bottom>
      <diagonal/>
    </border>
    <border>
      <left style="thin">
        <color theme="6" tint="-0.24994659260841701"/>
      </left>
      <right style="thin">
        <color theme="0" tint="-0.14996795556505021"/>
      </right>
      <top style="thin">
        <color theme="6" tint="-0.24994659260841701"/>
      </top>
      <bottom style="thin">
        <color theme="0" tint="-0.14996795556505021"/>
      </bottom>
      <diagonal/>
    </border>
    <border>
      <left style="thin">
        <color theme="0" tint="-0.14996795556505021"/>
      </left>
      <right style="thin">
        <color theme="0" tint="-0.14996795556505021"/>
      </right>
      <top style="thin">
        <color theme="6" tint="-0.24994659260841701"/>
      </top>
      <bottom style="thin">
        <color theme="0" tint="-0.14996795556505021"/>
      </bottom>
      <diagonal/>
    </border>
    <border>
      <left style="thin">
        <color theme="0" tint="-0.14996795556505021"/>
      </left>
      <right style="thin">
        <color theme="6" tint="-0.24994659260841701"/>
      </right>
      <top style="thin">
        <color theme="6" tint="-0.24994659260841701"/>
      </top>
      <bottom style="thin">
        <color theme="0" tint="-0.14996795556505021"/>
      </bottom>
      <diagonal/>
    </border>
    <border>
      <left style="thin">
        <color theme="6" tint="-0.2499465926084170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6" tint="-0.24994659260841701"/>
      </right>
      <top style="thin">
        <color theme="0" tint="-0.14996795556505021"/>
      </top>
      <bottom style="thin">
        <color theme="0" tint="-0.1499679555650502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0" tint="-0.14996795556505021"/>
      </right>
      <top style="thin">
        <color theme="0" tint="-0.14996795556505021"/>
      </top>
      <bottom style="thin">
        <color theme="6" tint="-0.24994659260841701"/>
      </bottom>
      <diagonal/>
    </border>
    <border>
      <left style="thin">
        <color theme="0" tint="-0.14996795556505021"/>
      </left>
      <right style="thin">
        <color theme="0" tint="-0.14996795556505021"/>
      </right>
      <top style="thin">
        <color theme="0" tint="-0.14996795556505021"/>
      </top>
      <bottom style="thin">
        <color theme="6" tint="-0.24994659260841701"/>
      </bottom>
      <diagonal/>
    </border>
    <border>
      <left style="thin">
        <color theme="0" tint="-0.14996795556505021"/>
      </left>
      <right style="thin">
        <color theme="6" tint="-0.24994659260841701"/>
      </right>
      <top style="thin">
        <color theme="0" tint="-0.14996795556505021"/>
      </top>
      <bottom style="thin">
        <color theme="6" tint="-0.2499465926084170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diagonal/>
    </border>
    <border>
      <left style="thin">
        <color theme="0" tint="-0.14996795556505021"/>
      </left>
      <right style="thin">
        <color indexed="64"/>
      </right>
      <top style="thin">
        <color indexed="64"/>
      </top>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9"/>
      </left>
      <right style="thin">
        <color indexed="9"/>
      </right>
      <top style="thin">
        <color indexed="9"/>
      </top>
      <bottom style="thin">
        <color indexed="23"/>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theme="6" tint="-0.24994659260841701"/>
      </left>
      <right style="thin">
        <color theme="0"/>
      </right>
      <top style="thin">
        <color theme="0"/>
      </top>
      <bottom style="thin">
        <color theme="0"/>
      </bottom>
      <diagonal/>
    </border>
    <border>
      <left style="thin">
        <color theme="6" tint="-0.2499465926084170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6" tint="-0.24994659260841701"/>
      </right>
      <top style="thin">
        <color theme="0" tint="-0.14996795556505021"/>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6" tint="-0.24994659260841701"/>
      </right>
      <top style="thin">
        <color theme="0"/>
      </top>
      <bottom style="thin">
        <color theme="0"/>
      </bottom>
      <diagonal/>
    </border>
    <border>
      <left style="thin">
        <color theme="6" tint="-0.24994659260841701"/>
      </left>
      <right style="thin">
        <color theme="0"/>
      </right>
      <top style="thin">
        <color theme="0"/>
      </top>
      <bottom style="thin">
        <color theme="0" tint="-0.14996795556505021"/>
      </bottom>
      <diagonal/>
    </border>
    <border>
      <left style="thin">
        <color theme="0"/>
      </left>
      <right style="thin">
        <color theme="0"/>
      </right>
      <top style="thin">
        <color theme="0"/>
      </top>
      <bottom style="thin">
        <color theme="0" tint="-0.14996795556505021"/>
      </bottom>
      <diagonal/>
    </border>
    <border>
      <left style="thin">
        <color theme="0"/>
      </left>
      <right style="thin">
        <color theme="6" tint="-0.24994659260841701"/>
      </right>
      <top style="thin">
        <color theme="0"/>
      </top>
      <bottom style="thin">
        <color theme="0" tint="-0.14996795556505021"/>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s>
  <cellStyleXfs count="46">
    <xf numFmtId="0" fontId="0" fillId="0" borderId="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6" fillId="11" borderId="1" applyNumberFormat="0" applyAlignment="0" applyProtection="0"/>
    <xf numFmtId="0" fontId="17" fillId="11" borderId="2" applyNumberFormat="0" applyAlignment="0" applyProtection="0"/>
    <xf numFmtId="0" fontId="18" fillId="4" borderId="2" applyNumberFormat="0" applyAlignment="0" applyProtection="0"/>
    <xf numFmtId="0" fontId="19" fillId="0" borderId="3"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4" fillId="12" borderId="0" applyNumberFormat="0" applyBorder="0" applyAlignment="0" applyProtection="0"/>
    <xf numFmtId="0" fontId="6" fillId="13" borderId="4" applyNumberFormat="0" applyFont="0" applyAlignment="0" applyProtection="0"/>
    <xf numFmtId="0" fontId="25" fillId="2" borderId="0" applyNumberFormat="0" applyBorder="0" applyAlignment="0" applyProtection="0"/>
    <xf numFmtId="0" fontId="6" fillId="0" borderId="0" applyProtection="0"/>
    <xf numFmtId="0" fontId="41" fillId="0" borderId="0"/>
    <xf numFmtId="0" fontId="6" fillId="0" borderId="0" applyProtection="0"/>
    <xf numFmtId="0" fontId="11" fillId="0" borderId="0"/>
    <xf numFmtId="0" fontId="11" fillId="0" borderId="0"/>
    <xf numFmtId="0" fontId="11" fillId="0" borderId="0"/>
    <xf numFmtId="0" fontId="11" fillId="0" borderId="0"/>
    <xf numFmtId="0" fontId="6" fillId="0" borderId="0" applyProtection="0"/>
    <xf numFmtId="0" fontId="11" fillId="0" borderId="0"/>
    <xf numFmtId="0" fontId="11" fillId="0" borderId="0"/>
    <xf numFmtId="0" fontId="11" fillId="0" borderId="0"/>
    <xf numFmtId="0" fontId="41" fillId="0" borderId="0"/>
    <xf numFmtId="0" fontId="6" fillId="0" borderId="0"/>
    <xf numFmtId="0" fontId="11" fillId="0" borderId="0"/>
    <xf numFmtId="0" fontId="11" fillId="0" borderId="0"/>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30" fillId="0" borderId="8" applyNumberFormat="0" applyFill="0" applyAlignment="0" applyProtection="0"/>
    <xf numFmtId="0" fontId="31" fillId="0" borderId="0" applyNumberFormat="0" applyFill="0" applyBorder="0" applyAlignment="0" applyProtection="0"/>
    <xf numFmtId="0" fontId="32" fillId="14" borderId="9" applyNumberFormat="0" applyAlignment="0" applyProtection="0"/>
    <xf numFmtId="0" fontId="115" fillId="0" borderId="0" applyNumberFormat="0" applyFill="0" applyBorder="0" applyAlignment="0" applyProtection="0"/>
  </cellStyleXfs>
  <cellXfs count="563">
    <xf numFmtId="0" fontId="0" fillId="0" borderId="0" xfId="0"/>
    <xf numFmtId="0" fontId="6" fillId="0" borderId="0" xfId="0" applyFont="1" applyAlignment="1" applyProtection="1">
      <alignment horizontal="center" vertical="top" wrapText="1"/>
      <protection hidden="1"/>
    </xf>
    <xf numFmtId="0" fontId="3" fillId="15" borderId="0" xfId="0" applyFont="1" applyFill="1" applyAlignment="1" applyProtection="1">
      <alignment vertical="top"/>
      <protection hidden="1"/>
    </xf>
    <xf numFmtId="0" fontId="2" fillId="16" borderId="0" xfId="0" applyFont="1" applyFill="1" applyAlignment="1" applyProtection="1">
      <alignment horizontal="left" vertical="top"/>
      <protection hidden="1"/>
    </xf>
    <xf numFmtId="0" fontId="3" fillId="0" borderId="10" xfId="0" applyFont="1" applyBorder="1" applyAlignment="1" applyProtection="1">
      <alignment vertical="top"/>
      <protection hidden="1"/>
    </xf>
    <xf numFmtId="0" fontId="3" fillId="0" borderId="0" xfId="0" applyFont="1" applyAlignment="1" applyProtection="1">
      <alignment vertical="top"/>
      <protection hidden="1"/>
    </xf>
    <xf numFmtId="0" fontId="4" fillId="17" borderId="11" xfId="0" applyFont="1" applyFill="1" applyBorder="1" applyAlignment="1" applyProtection="1">
      <alignment horizontal="left" vertical="top"/>
      <protection hidden="1"/>
    </xf>
    <xf numFmtId="0" fontId="5" fillId="15" borderId="0" xfId="0" applyFont="1" applyFill="1" applyAlignment="1" applyProtection="1">
      <alignment vertical="top"/>
      <protection hidden="1"/>
    </xf>
    <xf numFmtId="0" fontId="5" fillId="15" borderId="0" xfId="0" applyFont="1" applyFill="1" applyAlignment="1" applyProtection="1">
      <alignment horizontal="center" vertical="top"/>
      <protection hidden="1"/>
    </xf>
    <xf numFmtId="166" fontId="5" fillId="15" borderId="0" xfId="0" applyNumberFormat="1" applyFont="1" applyFill="1" applyAlignment="1" applyProtection="1">
      <alignment horizontal="center" vertical="top"/>
      <protection hidden="1"/>
    </xf>
    <xf numFmtId="0" fontId="5" fillId="15" borderId="12" xfId="0" applyFont="1" applyFill="1" applyBorder="1" applyAlignment="1" applyProtection="1">
      <alignment horizontal="center" vertical="top"/>
      <protection hidden="1"/>
    </xf>
    <xf numFmtId="0" fontId="5" fillId="0" borderId="10" xfId="0" applyFont="1" applyBorder="1" applyAlignment="1" applyProtection="1">
      <alignment vertical="top"/>
      <protection hidden="1"/>
    </xf>
    <xf numFmtId="0" fontId="5" fillId="0" borderId="0" xfId="0" applyFont="1" applyAlignment="1" applyProtection="1">
      <alignment vertical="top"/>
      <protection hidden="1"/>
    </xf>
    <xf numFmtId="46" fontId="9" fillId="18" borderId="0" xfId="0" applyNumberFormat="1" applyFont="1" applyFill="1" applyAlignment="1" applyProtection="1">
      <alignment horizontal="center"/>
      <protection hidden="1"/>
    </xf>
    <xf numFmtId="46" fontId="9" fillId="15" borderId="0" xfId="0" applyNumberFormat="1" applyFont="1" applyFill="1" applyAlignment="1" applyProtection="1">
      <alignment horizontal="center"/>
      <protection hidden="1"/>
    </xf>
    <xf numFmtId="0" fontId="3" fillId="15" borderId="0" xfId="0" applyFont="1" applyFill="1" applyAlignment="1" applyProtection="1">
      <alignment vertical="top" wrapText="1"/>
      <protection hidden="1"/>
    </xf>
    <xf numFmtId="0" fontId="4" fillId="0" borderId="0" xfId="0" applyFont="1" applyAlignment="1" applyProtection="1">
      <alignment horizontal="center" vertical="top" wrapText="1"/>
      <protection hidden="1"/>
    </xf>
    <xf numFmtId="164" fontId="4" fillId="0" borderId="0" xfId="0" applyNumberFormat="1" applyFont="1" applyAlignment="1" applyProtection="1">
      <alignment horizontal="center" vertical="top" wrapText="1"/>
      <protection hidden="1"/>
    </xf>
    <xf numFmtId="20" fontId="10" fillId="0" borderId="0" xfId="0" applyNumberFormat="1" applyFont="1" applyAlignment="1" applyProtection="1">
      <alignment horizontal="center" vertical="top" wrapText="1"/>
      <protection hidden="1"/>
    </xf>
    <xf numFmtId="20" fontId="4" fillId="0" borderId="0" xfId="0" applyNumberFormat="1" applyFont="1" applyAlignment="1" applyProtection="1">
      <alignment horizontal="center" vertical="top" wrapText="1"/>
      <protection hidden="1"/>
    </xf>
    <xf numFmtId="164" fontId="4" fillId="0" borderId="10" xfId="0" applyNumberFormat="1" applyFont="1" applyBorder="1" applyAlignment="1" applyProtection="1">
      <alignment horizontal="center" vertical="top" wrapText="1"/>
      <protection hidden="1"/>
    </xf>
    <xf numFmtId="20" fontId="4" fillId="0" borderId="13" xfId="0" applyNumberFormat="1" applyFont="1" applyBorder="1" applyAlignment="1" applyProtection="1">
      <alignment horizontal="center" vertical="top" wrapText="1"/>
      <protection hidden="1"/>
    </xf>
    <xf numFmtId="0" fontId="3" fillId="0" borderId="10" xfId="0" applyFont="1" applyBorder="1" applyAlignment="1" applyProtection="1">
      <alignment vertical="top" wrapText="1"/>
      <protection hidden="1"/>
    </xf>
    <xf numFmtId="0" fontId="3" fillId="0" borderId="0" xfId="0" applyFont="1" applyAlignment="1" applyProtection="1">
      <alignment vertical="top" wrapText="1"/>
      <protection hidden="1"/>
    </xf>
    <xf numFmtId="0" fontId="8" fillId="15" borderId="0" xfId="0" applyFont="1" applyFill="1" applyAlignment="1" applyProtection="1">
      <alignment vertical="top"/>
      <protection hidden="1"/>
    </xf>
    <xf numFmtId="0" fontId="58" fillId="21" borderId="49" xfId="16" applyFont="1" applyFill="1" applyBorder="1" applyAlignment="1" applyProtection="1">
      <alignment horizontal="center" vertical="center"/>
      <protection hidden="1"/>
    </xf>
    <xf numFmtId="0" fontId="59" fillId="22" borderId="0" xfId="23" applyFont="1" applyFill="1" applyAlignment="1">
      <alignment horizontal="left" vertical="top"/>
    </xf>
    <xf numFmtId="0" fontId="60" fillId="17" borderId="0" xfId="31" applyFont="1" applyFill="1" applyAlignment="1">
      <alignment horizontal="left" vertical="top"/>
    </xf>
    <xf numFmtId="0" fontId="61" fillId="17" borderId="0" xfId="25" applyFont="1" applyFill="1" applyProtection="1">
      <protection hidden="1"/>
    </xf>
    <xf numFmtId="0" fontId="62" fillId="17" borderId="0" xfId="25" applyFont="1" applyFill="1" applyAlignment="1" applyProtection="1">
      <alignment horizontal="left"/>
      <protection hidden="1"/>
    </xf>
    <xf numFmtId="0" fontId="61" fillId="17" borderId="0" xfId="25" applyFont="1" applyFill="1" applyAlignment="1" applyProtection="1">
      <alignment horizontal="left"/>
      <protection hidden="1"/>
    </xf>
    <xf numFmtId="167" fontId="63" fillId="17" borderId="0" xfId="35" applyNumberFormat="1" applyFont="1" applyFill="1" applyAlignment="1" applyProtection="1">
      <alignment horizontal="center"/>
      <protection hidden="1"/>
    </xf>
    <xf numFmtId="167" fontId="64" fillId="17" borderId="0" xfId="35" applyNumberFormat="1" applyFont="1" applyFill="1" applyAlignment="1" applyProtection="1">
      <alignment horizontal="center"/>
      <protection hidden="1"/>
    </xf>
    <xf numFmtId="0" fontId="61" fillId="0" borderId="0" xfId="25" applyFont="1" applyProtection="1">
      <protection hidden="1"/>
    </xf>
    <xf numFmtId="0" fontId="61" fillId="22" borderId="0" xfId="25" applyFont="1" applyFill="1" applyProtection="1">
      <protection hidden="1"/>
    </xf>
    <xf numFmtId="0" fontId="65" fillId="17" borderId="0" xfId="35" applyFont="1" applyFill="1" applyAlignment="1" applyProtection="1">
      <alignment horizontal="center"/>
      <protection hidden="1"/>
    </xf>
    <xf numFmtId="0" fontId="66" fillId="17" borderId="0" xfId="35" applyFont="1" applyFill="1" applyAlignment="1" applyProtection="1">
      <alignment horizontal="center"/>
      <protection hidden="1"/>
    </xf>
    <xf numFmtId="0" fontId="63" fillId="17" borderId="0" xfId="35" applyFont="1" applyFill="1" applyAlignment="1" applyProtection="1">
      <alignment horizontal="center"/>
      <protection hidden="1"/>
    </xf>
    <xf numFmtId="0" fontId="64" fillId="17" borderId="0" xfId="35" applyFont="1" applyFill="1" applyAlignment="1" applyProtection="1">
      <alignment horizontal="center"/>
      <protection hidden="1"/>
    </xf>
    <xf numFmtId="0" fontId="67" fillId="22" borderId="0" xfId="25" applyFont="1" applyFill="1" applyProtection="1">
      <protection hidden="1"/>
    </xf>
    <xf numFmtId="0" fontId="67" fillId="22" borderId="0" xfId="25" applyFont="1" applyFill="1" applyAlignment="1" applyProtection="1">
      <alignment horizontal="left"/>
      <protection hidden="1"/>
    </xf>
    <xf numFmtId="0" fontId="68" fillId="22" borderId="0" xfId="25" applyFont="1" applyFill="1" applyAlignment="1" applyProtection="1">
      <alignment horizontal="left"/>
      <protection hidden="1"/>
    </xf>
    <xf numFmtId="0" fontId="67" fillId="22" borderId="0" xfId="31" applyFont="1" applyFill="1" applyAlignment="1" applyProtection="1">
      <alignment horizontal="center"/>
      <protection hidden="1"/>
    </xf>
    <xf numFmtId="0" fontId="69" fillId="22" borderId="0" xfId="31" applyFont="1" applyFill="1" applyAlignment="1" applyProtection="1">
      <alignment horizontal="center"/>
      <protection hidden="1"/>
    </xf>
    <xf numFmtId="0" fontId="67" fillId="0" borderId="0" xfId="25" applyFont="1" applyProtection="1">
      <protection hidden="1"/>
    </xf>
    <xf numFmtId="0" fontId="61" fillId="22" borderId="0" xfId="25" applyFont="1" applyFill="1" applyAlignment="1" applyProtection="1">
      <alignment horizontal="left"/>
      <protection hidden="1"/>
    </xf>
    <xf numFmtId="0" fontId="62" fillId="22" borderId="0" xfId="25" applyFont="1" applyFill="1" applyAlignment="1" applyProtection="1">
      <alignment horizontal="left"/>
      <protection hidden="1"/>
    </xf>
    <xf numFmtId="0" fontId="61" fillId="22" borderId="0" xfId="31" applyFont="1" applyFill="1" applyAlignment="1" applyProtection="1">
      <alignment horizontal="center"/>
      <protection hidden="1"/>
    </xf>
    <xf numFmtId="0" fontId="70" fillId="22" borderId="0" xfId="31" applyFont="1" applyFill="1" applyAlignment="1" applyProtection="1">
      <alignment horizontal="center"/>
      <protection hidden="1"/>
    </xf>
    <xf numFmtId="0" fontId="60" fillId="22" borderId="0" xfId="25" applyFont="1" applyFill="1" applyAlignment="1">
      <alignment horizontal="left"/>
    </xf>
    <xf numFmtId="0" fontId="75" fillId="17" borderId="10" xfId="25" applyFont="1" applyFill="1" applyBorder="1" applyAlignment="1" applyProtection="1">
      <alignment horizontal="left"/>
      <protection hidden="1"/>
    </xf>
    <xf numFmtId="0" fontId="76" fillId="19" borderId="19" xfId="15" applyNumberFormat="1" applyFont="1" applyFill="1" applyBorder="1" applyAlignment="1" applyProtection="1">
      <protection hidden="1"/>
    </xf>
    <xf numFmtId="0" fontId="77" fillId="17" borderId="20" xfId="25" applyFont="1" applyFill="1" applyBorder="1" applyAlignment="1" applyProtection="1">
      <alignment horizontal="left"/>
      <protection hidden="1"/>
    </xf>
    <xf numFmtId="0" fontId="76" fillId="19" borderId="21" xfId="15" applyNumberFormat="1" applyFont="1" applyFill="1" applyBorder="1" applyAlignment="1" applyProtection="1">
      <protection hidden="1"/>
    </xf>
    <xf numFmtId="0" fontId="62" fillId="17" borderId="20" xfId="25" applyFont="1" applyFill="1" applyBorder="1" applyAlignment="1" applyProtection="1">
      <alignment horizontal="left"/>
      <protection hidden="1"/>
    </xf>
    <xf numFmtId="0" fontId="75" fillId="17" borderId="0" xfId="25" applyFont="1" applyFill="1" applyAlignment="1" applyProtection="1">
      <alignment horizontal="left"/>
      <protection hidden="1"/>
    </xf>
    <xf numFmtId="0" fontId="75" fillId="17" borderId="13" xfId="25" applyFont="1" applyFill="1" applyBorder="1" applyAlignment="1" applyProtection="1">
      <alignment horizontal="left"/>
      <protection hidden="1"/>
    </xf>
    <xf numFmtId="170" fontId="61" fillId="23" borderId="10" xfId="25" applyNumberFormat="1" applyFont="1" applyFill="1" applyBorder="1" applyAlignment="1" applyProtection="1">
      <alignment horizontal="left"/>
      <protection hidden="1"/>
    </xf>
    <xf numFmtId="170" fontId="62" fillId="17" borderId="17" xfId="25" applyNumberFormat="1" applyFont="1" applyFill="1" applyBorder="1" applyAlignment="1" applyProtection="1">
      <alignment horizontal="center"/>
      <protection hidden="1"/>
    </xf>
    <xf numFmtId="170" fontId="76" fillId="22" borderId="0" xfId="25" applyNumberFormat="1" applyFont="1" applyFill="1" applyProtection="1">
      <protection hidden="1"/>
    </xf>
    <xf numFmtId="170" fontId="62" fillId="17" borderId="0" xfId="25" applyNumberFormat="1" applyFont="1" applyFill="1" applyAlignment="1" applyProtection="1">
      <alignment horizontal="center"/>
      <protection hidden="1"/>
    </xf>
    <xf numFmtId="170" fontId="62" fillId="22" borderId="0" xfId="25" applyNumberFormat="1" applyFont="1" applyFill="1" applyAlignment="1" applyProtection="1">
      <alignment horizontal="center"/>
      <protection hidden="1"/>
    </xf>
    <xf numFmtId="170" fontId="61" fillId="22" borderId="0" xfId="25" applyNumberFormat="1" applyFont="1" applyFill="1" applyProtection="1">
      <protection hidden="1"/>
    </xf>
    <xf numFmtId="170" fontId="61" fillId="17" borderId="0" xfId="25" applyNumberFormat="1" applyFont="1" applyFill="1" applyProtection="1">
      <protection hidden="1"/>
    </xf>
    <xf numFmtId="170" fontId="61" fillId="23" borderId="0" xfId="25" applyNumberFormat="1" applyFont="1" applyFill="1" applyAlignment="1" applyProtection="1">
      <alignment horizontal="left"/>
      <protection hidden="1"/>
    </xf>
    <xf numFmtId="170" fontId="79" fillId="17" borderId="0" xfId="25" applyNumberFormat="1" applyFont="1" applyFill="1" applyProtection="1">
      <protection hidden="1"/>
    </xf>
    <xf numFmtId="170" fontId="78" fillId="17" borderId="0" xfId="25" applyNumberFormat="1" applyFont="1" applyFill="1" applyProtection="1">
      <protection hidden="1"/>
    </xf>
    <xf numFmtId="170" fontId="79" fillId="17" borderId="23" xfId="25" applyNumberFormat="1" applyFont="1" applyFill="1" applyBorder="1" applyProtection="1">
      <protection hidden="1"/>
    </xf>
    <xf numFmtId="170" fontId="61" fillId="24" borderId="0" xfId="25" applyNumberFormat="1" applyFont="1" applyFill="1" applyProtection="1">
      <protection hidden="1"/>
    </xf>
    <xf numFmtId="170" fontId="76" fillId="17" borderId="0" xfId="25" applyNumberFormat="1" applyFont="1" applyFill="1" applyProtection="1">
      <protection hidden="1"/>
    </xf>
    <xf numFmtId="170" fontId="61" fillId="23" borderId="13" xfId="25" applyNumberFormat="1" applyFont="1" applyFill="1" applyBorder="1" applyAlignment="1" applyProtection="1">
      <alignment horizontal="left"/>
      <protection hidden="1"/>
    </xf>
    <xf numFmtId="170" fontId="61" fillId="17" borderId="10" xfId="25" applyNumberFormat="1" applyFont="1" applyFill="1" applyBorder="1" applyAlignment="1" applyProtection="1">
      <alignment horizontal="left"/>
      <protection hidden="1"/>
    </xf>
    <xf numFmtId="170" fontId="61" fillId="17" borderId="0" xfId="25" applyNumberFormat="1" applyFont="1" applyFill="1" applyAlignment="1" applyProtection="1">
      <alignment horizontal="left"/>
      <protection hidden="1"/>
    </xf>
    <xf numFmtId="170" fontId="61" fillId="17" borderId="13" xfId="25" applyNumberFormat="1" applyFont="1" applyFill="1" applyBorder="1" applyAlignment="1" applyProtection="1">
      <alignment horizontal="left"/>
      <protection hidden="1"/>
    </xf>
    <xf numFmtId="170" fontId="78" fillId="24" borderId="0" xfId="25" applyNumberFormat="1" applyFont="1" applyFill="1" applyProtection="1">
      <protection hidden="1"/>
    </xf>
    <xf numFmtId="170" fontId="76" fillId="0" borderId="0" xfId="25" applyNumberFormat="1" applyFont="1" applyProtection="1">
      <protection hidden="1"/>
    </xf>
    <xf numFmtId="170" fontId="76" fillId="23" borderId="0" xfId="25" applyNumberFormat="1" applyFont="1" applyFill="1" applyProtection="1">
      <protection hidden="1"/>
    </xf>
    <xf numFmtId="170" fontId="62" fillId="23" borderId="0" xfId="25" applyNumberFormat="1" applyFont="1" applyFill="1" applyAlignment="1" applyProtection="1">
      <alignment horizontal="center"/>
      <protection hidden="1"/>
    </xf>
    <xf numFmtId="170" fontId="61" fillId="23" borderId="0" xfId="25" applyNumberFormat="1" applyFont="1" applyFill="1" applyProtection="1">
      <protection hidden="1"/>
    </xf>
    <xf numFmtId="170" fontId="79" fillId="23" borderId="0" xfId="25" applyNumberFormat="1" applyFont="1" applyFill="1" applyProtection="1">
      <protection hidden="1"/>
    </xf>
    <xf numFmtId="49" fontId="71" fillId="17" borderId="10" xfId="25" applyNumberFormat="1" applyFont="1" applyFill="1" applyBorder="1" applyAlignment="1" applyProtection="1">
      <alignment horizontal="left"/>
      <protection hidden="1"/>
    </xf>
    <xf numFmtId="49" fontId="72" fillId="17" borderId="24" xfId="25" quotePrefix="1" applyNumberFormat="1" applyFont="1" applyFill="1" applyBorder="1" applyProtection="1">
      <protection hidden="1"/>
    </xf>
    <xf numFmtId="49" fontId="73" fillId="17" borderId="24" xfId="25" applyNumberFormat="1" applyFont="1" applyFill="1" applyBorder="1" applyAlignment="1" applyProtection="1">
      <alignment horizontal="left"/>
      <protection hidden="1"/>
    </xf>
    <xf numFmtId="49" fontId="72" fillId="17" borderId="24" xfId="25" applyNumberFormat="1" applyFont="1" applyFill="1" applyBorder="1" applyProtection="1">
      <protection hidden="1"/>
    </xf>
    <xf numFmtId="49" fontId="73" fillId="17" borderId="0" xfId="25" applyNumberFormat="1" applyFont="1" applyFill="1" applyAlignment="1" applyProtection="1">
      <alignment horizontal="left"/>
      <protection hidden="1"/>
    </xf>
    <xf numFmtId="49" fontId="72" fillId="17" borderId="0" xfId="25" applyNumberFormat="1" applyFont="1" applyFill="1" applyProtection="1">
      <protection hidden="1"/>
    </xf>
    <xf numFmtId="0" fontId="72" fillId="17" borderId="0" xfId="25" applyFont="1" applyFill="1" applyAlignment="1" applyProtection="1">
      <alignment horizontal="left"/>
      <protection hidden="1"/>
    </xf>
    <xf numFmtId="49" fontId="72" fillId="17" borderId="0" xfId="25" applyNumberFormat="1" applyFont="1" applyFill="1" applyAlignment="1" applyProtection="1">
      <alignment horizontal="left"/>
      <protection hidden="1"/>
    </xf>
    <xf numFmtId="49" fontId="71" fillId="17" borderId="0" xfId="25" applyNumberFormat="1" applyFont="1" applyFill="1" applyProtection="1">
      <protection hidden="1"/>
    </xf>
    <xf numFmtId="49" fontId="74" fillId="17" borderId="0" xfId="25" applyNumberFormat="1" applyFont="1" applyFill="1" applyAlignment="1" applyProtection="1">
      <alignment horizontal="left"/>
      <protection hidden="1"/>
    </xf>
    <xf numFmtId="49" fontId="71" fillId="17" borderId="13" xfId="25" applyNumberFormat="1" applyFont="1" applyFill="1" applyBorder="1" applyAlignment="1" applyProtection="1">
      <alignment horizontal="left"/>
      <protection hidden="1"/>
    </xf>
    <xf numFmtId="170" fontId="78" fillId="22" borderId="0" xfId="25" applyNumberFormat="1" applyFont="1" applyFill="1" applyProtection="1">
      <protection hidden="1"/>
    </xf>
    <xf numFmtId="170" fontId="79" fillId="22" borderId="0" xfId="25" applyNumberFormat="1" applyFont="1" applyFill="1" applyProtection="1">
      <protection hidden="1"/>
    </xf>
    <xf numFmtId="170" fontId="61" fillId="0" borderId="0" xfId="25" applyNumberFormat="1" applyFont="1" applyProtection="1">
      <protection hidden="1"/>
    </xf>
    <xf numFmtId="170" fontId="78" fillId="0" borderId="0" xfId="25" applyNumberFormat="1" applyFont="1" applyProtection="1">
      <protection hidden="1"/>
    </xf>
    <xf numFmtId="170" fontId="78" fillId="23" borderId="0" xfId="25" applyNumberFormat="1" applyFont="1" applyFill="1" applyProtection="1">
      <protection hidden="1"/>
    </xf>
    <xf numFmtId="0" fontId="59" fillId="17" borderId="0" xfId="25" applyFont="1" applyFill="1" applyAlignment="1" applyProtection="1">
      <alignment horizontal="left"/>
      <protection hidden="1"/>
    </xf>
    <xf numFmtId="49" fontId="74" fillId="17" borderId="24" xfId="25" applyNumberFormat="1" applyFont="1" applyFill="1" applyBorder="1" applyAlignment="1" applyProtection="1">
      <alignment horizontal="left"/>
      <protection hidden="1"/>
    </xf>
    <xf numFmtId="49" fontId="71" fillId="17" borderId="24" xfId="25" applyNumberFormat="1" applyFont="1" applyFill="1" applyBorder="1" applyProtection="1">
      <protection hidden="1"/>
    </xf>
    <xf numFmtId="49" fontId="71" fillId="0" borderId="10" xfId="25" applyNumberFormat="1" applyFont="1" applyBorder="1" applyAlignment="1" applyProtection="1">
      <alignment horizontal="left"/>
      <protection hidden="1"/>
    </xf>
    <xf numFmtId="49" fontId="72" fillId="0" borderId="24" xfId="25" quotePrefix="1" applyNumberFormat="1" applyFont="1" applyBorder="1" applyProtection="1">
      <protection hidden="1"/>
    </xf>
    <xf numFmtId="49" fontId="73" fillId="0" borderId="24" xfId="25" applyNumberFormat="1" applyFont="1" applyBorder="1" applyAlignment="1" applyProtection="1">
      <alignment horizontal="left"/>
      <protection hidden="1"/>
    </xf>
    <xf numFmtId="49" fontId="72" fillId="0" borderId="24" xfId="25" applyNumberFormat="1" applyFont="1" applyBorder="1" applyProtection="1">
      <protection hidden="1"/>
    </xf>
    <xf numFmtId="49" fontId="73" fillId="0" borderId="0" xfId="25" applyNumberFormat="1" applyFont="1" applyAlignment="1" applyProtection="1">
      <alignment horizontal="left"/>
      <protection hidden="1"/>
    </xf>
    <xf numFmtId="49" fontId="72" fillId="0" borderId="0" xfId="25" applyNumberFormat="1" applyFont="1" applyProtection="1">
      <protection hidden="1"/>
    </xf>
    <xf numFmtId="170" fontId="79" fillId="0" borderId="23" xfId="25" applyNumberFormat="1" applyFont="1" applyBorder="1" applyProtection="1">
      <protection hidden="1"/>
    </xf>
    <xf numFmtId="170" fontId="76" fillId="24" borderId="0" xfId="25" applyNumberFormat="1" applyFont="1" applyFill="1" applyProtection="1">
      <protection hidden="1"/>
    </xf>
    <xf numFmtId="0" fontId="61" fillId="17" borderId="25" xfId="25" applyFont="1" applyFill="1" applyBorder="1" applyAlignment="1" applyProtection="1">
      <alignment horizontal="left" vertical="top"/>
      <protection hidden="1"/>
    </xf>
    <xf numFmtId="0" fontId="80" fillId="17" borderId="20" xfId="25" applyFont="1" applyFill="1" applyBorder="1" applyAlignment="1" applyProtection="1">
      <alignment vertical="top"/>
      <protection hidden="1"/>
    </xf>
    <xf numFmtId="0" fontId="81" fillId="17" borderId="20" xfId="25" applyFont="1" applyFill="1" applyBorder="1" applyAlignment="1" applyProtection="1">
      <alignment horizontal="left" vertical="top"/>
      <protection hidden="1"/>
    </xf>
    <xf numFmtId="0" fontId="80" fillId="17" borderId="20" xfId="25" applyFont="1" applyFill="1" applyBorder="1" applyAlignment="1" applyProtection="1">
      <alignment horizontal="left" vertical="top"/>
      <protection hidden="1"/>
    </xf>
    <xf numFmtId="0" fontId="61" fillId="17" borderId="26" xfId="25" applyFont="1" applyFill="1" applyBorder="1" applyAlignment="1" applyProtection="1">
      <alignment horizontal="right" vertical="top"/>
      <protection hidden="1"/>
    </xf>
    <xf numFmtId="0" fontId="61" fillId="0" borderId="0" xfId="25" applyFont="1" applyAlignment="1" applyProtection="1">
      <alignment horizontal="left"/>
      <protection hidden="1"/>
    </xf>
    <xf numFmtId="0" fontId="62" fillId="0" borderId="0" xfId="25" applyFont="1" applyAlignment="1" applyProtection="1">
      <alignment horizontal="left"/>
      <protection hidden="1"/>
    </xf>
    <xf numFmtId="0" fontId="70" fillId="23" borderId="0" xfId="33" applyFont="1" applyFill="1" applyProtection="1">
      <protection hidden="1"/>
    </xf>
    <xf numFmtId="0" fontId="61" fillId="23" borderId="0" xfId="33" applyFont="1" applyFill="1" applyProtection="1">
      <protection hidden="1"/>
    </xf>
    <xf numFmtId="0" fontId="61" fillId="23" borderId="0" xfId="27" applyFont="1" applyFill="1" applyProtection="1">
      <protection hidden="1"/>
    </xf>
    <xf numFmtId="0" fontId="61" fillId="23" borderId="0" xfId="27" quotePrefix="1" applyFont="1" applyFill="1" applyProtection="1">
      <protection hidden="1"/>
    </xf>
    <xf numFmtId="0" fontId="76" fillId="23" borderId="0" xfId="30" applyFont="1" applyFill="1" applyProtection="1">
      <protection hidden="1"/>
    </xf>
    <xf numFmtId="0" fontId="61" fillId="0" borderId="0" xfId="32" applyFont="1"/>
    <xf numFmtId="0" fontId="82" fillId="23" borderId="16" xfId="29" applyFont="1" applyFill="1" applyBorder="1" applyAlignment="1">
      <alignment horizontal="left" vertical="top"/>
    </xf>
    <xf numFmtId="0" fontId="83" fillId="23" borderId="17" xfId="35" applyFont="1" applyFill="1" applyBorder="1" applyAlignment="1">
      <alignment horizontal="center"/>
    </xf>
    <xf numFmtId="0" fontId="84" fillId="23" borderId="0" xfId="32" applyFont="1" applyFill="1" applyProtection="1">
      <protection hidden="1"/>
    </xf>
    <xf numFmtId="0" fontId="61" fillId="23" borderId="0" xfId="32" applyFont="1" applyFill="1" applyProtection="1">
      <protection hidden="1"/>
    </xf>
    <xf numFmtId="0" fontId="61" fillId="23" borderId="10" xfId="32" applyFont="1" applyFill="1" applyBorder="1" applyProtection="1">
      <protection hidden="1"/>
    </xf>
    <xf numFmtId="0" fontId="85" fillId="23" borderId="0" xfId="32" applyFont="1" applyFill="1" applyAlignment="1" applyProtection="1">
      <alignment horizontal="left"/>
      <protection hidden="1"/>
    </xf>
    <xf numFmtId="0" fontId="86" fillId="23" borderId="0" xfId="32" applyFont="1" applyFill="1" applyAlignment="1" applyProtection="1">
      <alignment horizontal="center"/>
      <protection hidden="1"/>
    </xf>
    <xf numFmtId="0" fontId="82" fillId="23" borderId="10" xfId="29" applyFont="1" applyFill="1" applyBorder="1" applyAlignment="1">
      <alignment horizontal="left" vertical="top"/>
    </xf>
    <xf numFmtId="0" fontId="87" fillId="23" borderId="0" xfId="32" applyFont="1" applyFill="1" applyAlignment="1" applyProtection="1">
      <alignment horizontal="right"/>
      <protection hidden="1"/>
    </xf>
    <xf numFmtId="0" fontId="78" fillId="24" borderId="50" xfId="22" applyFont="1" applyFill="1" applyBorder="1" applyAlignment="1">
      <alignment horizontal="center" vertical="center"/>
    </xf>
    <xf numFmtId="0" fontId="78" fillId="21" borderId="27" xfId="13" applyFont="1" applyFill="1" applyBorder="1" applyAlignment="1" applyProtection="1">
      <alignment horizontal="center" vertical="center" wrapText="1"/>
      <protection hidden="1"/>
    </xf>
    <xf numFmtId="0" fontId="61" fillId="23" borderId="0" xfId="24" applyFont="1" applyFill="1" applyProtection="1">
      <protection hidden="1"/>
    </xf>
    <xf numFmtId="0" fontId="88" fillId="23" borderId="0" xfId="13" applyFont="1" applyFill="1" applyBorder="1" applyAlignment="1" applyProtection="1">
      <protection hidden="1"/>
    </xf>
    <xf numFmtId="0" fontId="61" fillId="23" borderId="0" xfId="29" applyFont="1" applyFill="1" applyProtection="1">
      <protection hidden="1"/>
    </xf>
    <xf numFmtId="0" fontId="89" fillId="23" borderId="0" xfId="13" applyFont="1" applyFill="1" applyBorder="1" applyAlignment="1" applyProtection="1">
      <protection hidden="1"/>
    </xf>
    <xf numFmtId="0" fontId="81" fillId="23" borderId="0" xfId="24" applyFont="1" applyFill="1" applyProtection="1">
      <protection hidden="1"/>
    </xf>
    <xf numFmtId="0" fontId="89" fillId="23" borderId="0" xfId="13" applyFont="1" applyFill="1" applyBorder="1" applyAlignment="1" applyProtection="1">
      <alignment horizontal="left"/>
      <protection hidden="1"/>
    </xf>
    <xf numFmtId="0" fontId="61" fillId="23" borderId="0" xfId="36" applyFont="1" applyFill="1" applyProtection="1">
      <protection hidden="1"/>
    </xf>
    <xf numFmtId="0" fontId="78" fillId="23" borderId="0" xfId="13" applyFont="1" applyFill="1" applyBorder="1" applyAlignment="1" applyProtection="1">
      <alignment horizontal="center" vertical="center" wrapText="1"/>
      <protection hidden="1"/>
    </xf>
    <xf numFmtId="0" fontId="62" fillId="23" borderId="0" xfId="24" applyFont="1" applyFill="1" applyProtection="1">
      <protection hidden="1"/>
    </xf>
    <xf numFmtId="0" fontId="90" fillId="23" borderId="10" xfId="29" applyFont="1" applyFill="1" applyBorder="1" applyAlignment="1">
      <alignment horizontal="left" vertical="top"/>
    </xf>
    <xf numFmtId="0" fontId="61" fillId="23" borderId="0" xfId="31" applyFont="1" applyFill="1" applyProtection="1">
      <protection hidden="1"/>
    </xf>
    <xf numFmtId="0" fontId="76" fillId="23" borderId="0" xfId="26" applyFont="1" applyFill="1" applyProtection="1">
      <protection hidden="1"/>
    </xf>
    <xf numFmtId="0" fontId="62" fillId="23" borderId="0" xfId="28" applyFont="1" applyFill="1" applyProtection="1">
      <protection hidden="1"/>
    </xf>
    <xf numFmtId="0" fontId="61" fillId="23" borderId="0" xfId="28" applyFont="1" applyFill="1" applyProtection="1">
      <protection hidden="1"/>
    </xf>
    <xf numFmtId="0" fontId="61" fillId="23" borderId="0" xfId="34" applyFont="1" applyFill="1" applyProtection="1">
      <protection hidden="1"/>
    </xf>
    <xf numFmtId="0" fontId="81" fillId="23" borderId="0" xfId="26" applyFont="1" applyFill="1" applyProtection="1">
      <protection hidden="1"/>
    </xf>
    <xf numFmtId="0" fontId="62" fillId="23" borderId="0" xfId="26" applyFont="1" applyFill="1" applyProtection="1">
      <protection hidden="1"/>
    </xf>
    <xf numFmtId="0" fontId="61" fillId="23" borderId="0" xfId="26" applyFont="1" applyFill="1" applyProtection="1">
      <protection hidden="1"/>
    </xf>
    <xf numFmtId="0" fontId="89" fillId="23" borderId="0" xfId="17" applyFont="1" applyFill="1" applyBorder="1" applyAlignment="1" applyProtection="1">
      <alignment horizontal="center"/>
      <protection hidden="1"/>
    </xf>
    <xf numFmtId="0" fontId="61" fillId="23" borderId="0" xfId="26" applyFont="1" applyFill="1" applyAlignment="1" applyProtection="1">
      <alignment horizontal="center"/>
      <protection hidden="1"/>
    </xf>
    <xf numFmtId="0" fontId="76" fillId="23" borderId="0" xfId="32" applyFont="1" applyFill="1" applyProtection="1">
      <protection hidden="1"/>
    </xf>
    <xf numFmtId="0" fontId="59" fillId="0" borderId="0" xfId="29" applyFont="1" applyAlignment="1">
      <alignment horizontal="left" vertical="top"/>
    </xf>
    <xf numFmtId="0" fontId="90" fillId="23" borderId="10" xfId="32" applyFont="1" applyFill="1" applyBorder="1" applyProtection="1">
      <protection hidden="1"/>
    </xf>
    <xf numFmtId="0" fontId="84" fillId="23" borderId="17" xfId="32" applyFont="1" applyFill="1" applyBorder="1" applyProtection="1">
      <protection hidden="1"/>
    </xf>
    <xf numFmtId="0" fontId="61" fillId="23" borderId="17" xfId="32" applyFont="1" applyFill="1" applyBorder="1" applyProtection="1">
      <protection hidden="1"/>
    </xf>
    <xf numFmtId="0" fontId="61" fillId="23" borderId="18" xfId="32" applyFont="1" applyFill="1" applyBorder="1" applyProtection="1">
      <protection hidden="1"/>
    </xf>
    <xf numFmtId="167" fontId="78" fillId="23" borderId="0" xfId="35" applyNumberFormat="1" applyFont="1" applyFill="1" applyAlignment="1">
      <alignment horizontal="center"/>
    </xf>
    <xf numFmtId="0" fontId="61" fillId="23" borderId="13" xfId="32" applyFont="1" applyFill="1" applyBorder="1" applyProtection="1">
      <protection hidden="1"/>
    </xf>
    <xf numFmtId="0" fontId="61" fillId="23" borderId="0" xfId="32" applyFont="1" applyFill="1"/>
    <xf numFmtId="0" fontId="61" fillId="23" borderId="25" xfId="32" applyFont="1" applyFill="1" applyBorder="1" applyProtection="1">
      <protection hidden="1"/>
    </xf>
    <xf numFmtId="0" fontId="61" fillId="23" borderId="20" xfId="32" applyFont="1" applyFill="1" applyBorder="1" applyProtection="1">
      <protection hidden="1"/>
    </xf>
    <xf numFmtId="0" fontId="61" fillId="23" borderId="26" xfId="32" applyFont="1" applyFill="1" applyBorder="1" applyProtection="1">
      <protection hidden="1"/>
    </xf>
    <xf numFmtId="0" fontId="61" fillId="0" borderId="0" xfId="36" applyFont="1"/>
    <xf numFmtId="0" fontId="61" fillId="0" borderId="0" xfId="36" applyFont="1" applyAlignment="1">
      <alignment horizontal="center"/>
    </xf>
    <xf numFmtId="0" fontId="61" fillId="23" borderId="16" xfId="36" applyFont="1" applyFill="1" applyBorder="1" applyProtection="1">
      <protection hidden="1"/>
    </xf>
    <xf numFmtId="0" fontId="61" fillId="23" borderId="18" xfId="36" applyFont="1" applyFill="1" applyBorder="1" applyProtection="1">
      <protection hidden="1"/>
    </xf>
    <xf numFmtId="0" fontId="92" fillId="0" borderId="0" xfId="36" applyFont="1"/>
    <xf numFmtId="0" fontId="92" fillId="23" borderId="10" xfId="36" applyFont="1" applyFill="1" applyBorder="1" applyProtection="1">
      <protection hidden="1"/>
    </xf>
    <xf numFmtId="0" fontId="91" fillId="24" borderId="50" xfId="0" applyFont="1" applyFill="1" applyBorder="1" applyAlignment="1">
      <alignment horizontal="center" vertical="center"/>
    </xf>
    <xf numFmtId="0" fontId="93" fillId="21" borderId="27" xfId="13" applyFont="1" applyFill="1" applyBorder="1" applyAlignment="1" applyProtection="1">
      <alignment horizontal="center" vertical="center" wrapText="1"/>
      <protection hidden="1"/>
    </xf>
    <xf numFmtId="0" fontId="92" fillId="23" borderId="13" xfId="36" applyFont="1" applyFill="1" applyBorder="1" applyProtection="1">
      <protection hidden="1"/>
    </xf>
    <xf numFmtId="0" fontId="61" fillId="23" borderId="10" xfId="36" applyFont="1" applyFill="1" applyBorder="1" applyProtection="1">
      <protection hidden="1"/>
    </xf>
    <xf numFmtId="0" fontId="94" fillId="23" borderId="0" xfId="18" applyFont="1" applyFill="1" applyBorder="1" applyAlignment="1" applyProtection="1">
      <alignment horizontal="left"/>
      <protection hidden="1"/>
    </xf>
    <xf numFmtId="0" fontId="85" fillId="23" borderId="0" xfId="32" applyFont="1" applyFill="1" applyAlignment="1" applyProtection="1">
      <alignment horizontal="center"/>
      <protection hidden="1"/>
    </xf>
    <xf numFmtId="0" fontId="61" fillId="23" borderId="13" xfId="36" applyFont="1" applyFill="1" applyBorder="1" applyProtection="1">
      <protection hidden="1"/>
    </xf>
    <xf numFmtId="0" fontId="95" fillId="23" borderId="0" xfId="18" applyFont="1" applyFill="1" applyBorder="1" applyAlignment="1" applyProtection="1">
      <alignment horizontal="left"/>
      <protection hidden="1"/>
    </xf>
    <xf numFmtId="0" fontId="95" fillId="23" borderId="0" xfId="18" applyFont="1" applyFill="1" applyBorder="1" applyAlignment="1" applyProtection="1">
      <alignment horizontal="center"/>
      <protection hidden="1"/>
    </xf>
    <xf numFmtId="0" fontId="61" fillId="23" borderId="0" xfId="36" applyFont="1" applyFill="1" applyAlignment="1" applyProtection="1">
      <alignment horizontal="center"/>
      <protection hidden="1"/>
    </xf>
    <xf numFmtId="0" fontId="96" fillId="23" borderId="0" xfId="36" applyFont="1" applyFill="1" applyProtection="1">
      <protection hidden="1"/>
    </xf>
    <xf numFmtId="0" fontId="97" fillId="23" borderId="0" xfId="36" applyFont="1" applyFill="1" applyAlignment="1" applyProtection="1">
      <alignment horizontal="left"/>
      <protection hidden="1"/>
    </xf>
    <xf numFmtId="0" fontId="97" fillId="23" borderId="0" xfId="36" applyFont="1" applyFill="1" applyProtection="1">
      <protection hidden="1"/>
    </xf>
    <xf numFmtId="0" fontId="98" fillId="23" borderId="0" xfId="36" applyFont="1" applyFill="1" applyProtection="1">
      <protection hidden="1"/>
    </xf>
    <xf numFmtId="0" fontId="86" fillId="23" borderId="0" xfId="36" applyFont="1" applyFill="1" applyProtection="1">
      <protection hidden="1"/>
    </xf>
    <xf numFmtId="0" fontId="61" fillId="23" borderId="0" xfId="36" quotePrefix="1" applyFont="1" applyFill="1" applyProtection="1">
      <protection hidden="1"/>
    </xf>
    <xf numFmtId="0" fontId="61" fillId="23" borderId="0" xfId="36" applyFont="1" applyFill="1" applyAlignment="1" applyProtection="1">
      <alignment horizontal="right"/>
      <protection hidden="1"/>
    </xf>
    <xf numFmtId="0" fontId="99" fillId="25" borderId="0" xfId="36" applyFont="1" applyFill="1" applyProtection="1">
      <protection hidden="1"/>
    </xf>
    <xf numFmtId="0" fontId="100" fillId="23" borderId="0" xfId="36" applyFont="1" applyFill="1" applyAlignment="1" applyProtection="1">
      <alignment horizontal="right"/>
      <protection hidden="1"/>
    </xf>
    <xf numFmtId="20" fontId="61" fillId="23" borderId="0" xfId="36" applyNumberFormat="1" applyFont="1" applyFill="1" applyAlignment="1" applyProtection="1">
      <alignment horizontal="center"/>
      <protection hidden="1"/>
    </xf>
    <xf numFmtId="20" fontId="61" fillId="23" borderId="28" xfId="36" applyNumberFormat="1" applyFont="1" applyFill="1" applyBorder="1" applyAlignment="1" applyProtection="1">
      <alignment horizontal="center"/>
      <protection hidden="1"/>
    </xf>
    <xf numFmtId="20" fontId="61" fillId="23" borderId="29" xfId="36" applyNumberFormat="1" applyFont="1" applyFill="1" applyBorder="1" applyAlignment="1" applyProtection="1">
      <alignment horizontal="center"/>
      <protection hidden="1"/>
    </xf>
    <xf numFmtId="20" fontId="61" fillId="23" borderId="30" xfId="36" applyNumberFormat="1" applyFont="1" applyFill="1" applyBorder="1" applyAlignment="1" applyProtection="1">
      <alignment horizontal="center"/>
      <protection hidden="1"/>
    </xf>
    <xf numFmtId="0" fontId="61" fillId="23" borderId="31" xfId="36" applyFont="1" applyFill="1" applyBorder="1" applyAlignment="1" applyProtection="1">
      <alignment horizontal="left"/>
      <protection hidden="1"/>
    </xf>
    <xf numFmtId="0" fontId="61" fillId="23" borderId="32" xfId="36" applyFont="1" applyFill="1" applyBorder="1" applyAlignment="1" applyProtection="1">
      <alignment horizontal="left"/>
      <protection hidden="1"/>
    </xf>
    <xf numFmtId="0" fontId="61" fillId="23" borderId="33" xfId="36" applyFont="1" applyFill="1" applyBorder="1" applyAlignment="1" applyProtection="1">
      <alignment horizontal="left"/>
      <protection hidden="1"/>
    </xf>
    <xf numFmtId="20" fontId="61" fillId="23" borderId="34" xfId="36" applyNumberFormat="1" applyFont="1" applyFill="1" applyBorder="1" applyAlignment="1" applyProtection="1">
      <alignment horizontal="center"/>
      <protection hidden="1"/>
    </xf>
    <xf numFmtId="0" fontId="101" fillId="25" borderId="0" xfId="36" applyFont="1" applyFill="1" applyAlignment="1" applyProtection="1">
      <alignment horizontal="center"/>
      <protection hidden="1"/>
    </xf>
    <xf numFmtId="0" fontId="78" fillId="21" borderId="15" xfId="13" applyFont="1" applyFill="1" applyBorder="1" applyAlignment="1" applyProtection="1">
      <alignment horizontal="center" vertical="center" wrapText="1"/>
      <protection hidden="1"/>
    </xf>
    <xf numFmtId="0" fontId="102" fillId="23" borderId="0" xfId="36" applyFont="1" applyFill="1" applyAlignment="1" applyProtection="1">
      <alignment horizontal="right"/>
      <protection hidden="1"/>
    </xf>
    <xf numFmtId="0" fontId="61" fillId="23" borderId="25" xfId="36" applyFont="1" applyFill="1" applyBorder="1" applyProtection="1">
      <protection hidden="1"/>
    </xf>
    <xf numFmtId="0" fontId="102" fillId="23" borderId="20" xfId="36" applyFont="1" applyFill="1" applyBorder="1" applyAlignment="1" applyProtection="1">
      <alignment horizontal="left"/>
      <protection hidden="1"/>
    </xf>
    <xf numFmtId="0" fontId="61" fillId="23" borderId="20" xfId="36" applyFont="1" applyFill="1" applyBorder="1" applyProtection="1">
      <protection hidden="1"/>
    </xf>
    <xf numFmtId="0" fontId="61" fillId="23" borderId="20" xfId="36" applyFont="1" applyFill="1" applyBorder="1" applyAlignment="1" applyProtection="1">
      <alignment horizontal="right"/>
      <protection hidden="1"/>
    </xf>
    <xf numFmtId="0" fontId="61" fillId="23" borderId="26" xfId="36" applyFont="1" applyFill="1" applyBorder="1" applyProtection="1">
      <protection hidden="1"/>
    </xf>
    <xf numFmtId="0" fontId="92" fillId="23" borderId="0" xfId="36" applyFont="1" applyFill="1"/>
    <xf numFmtId="0" fontId="103" fillId="0" borderId="0" xfId="35" applyFont="1" applyProtection="1">
      <protection hidden="1"/>
    </xf>
    <xf numFmtId="0" fontId="83" fillId="23" borderId="17" xfId="35" applyFont="1" applyFill="1" applyBorder="1" applyAlignment="1">
      <alignment horizontal="left"/>
    </xf>
    <xf numFmtId="0" fontId="95" fillId="23" borderId="20" xfId="18" applyFont="1" applyFill="1" applyBorder="1" applyAlignment="1" applyProtection="1">
      <alignment horizontal="left"/>
      <protection hidden="1"/>
    </xf>
    <xf numFmtId="0" fontId="95" fillId="23" borderId="20" xfId="18" applyFont="1" applyFill="1" applyBorder="1" applyAlignment="1" applyProtection="1">
      <alignment horizontal="center"/>
      <protection hidden="1"/>
    </xf>
    <xf numFmtId="0" fontId="78" fillId="21" borderId="36" xfId="13" applyFont="1" applyFill="1" applyBorder="1" applyAlignment="1" applyProtection="1">
      <alignment horizontal="center" vertical="center" wrapText="1"/>
      <protection hidden="1"/>
    </xf>
    <xf numFmtId="0" fontId="78" fillId="24" borderId="51" xfId="0" applyFont="1" applyFill="1" applyBorder="1" applyAlignment="1">
      <alignment horizontal="center" vertical="center"/>
    </xf>
    <xf numFmtId="167" fontId="61" fillId="0" borderId="0" xfId="0" applyNumberFormat="1" applyFont="1" applyAlignment="1">
      <alignment horizontal="center"/>
    </xf>
    <xf numFmtId="0" fontId="61" fillId="0" borderId="0" xfId="0" applyFont="1"/>
    <xf numFmtId="0" fontId="82" fillId="23" borderId="16" xfId="0" applyFont="1" applyFill="1" applyBorder="1" applyAlignment="1">
      <alignment horizontal="left" vertical="top"/>
    </xf>
    <xf numFmtId="0" fontId="61" fillId="23" borderId="17" xfId="0" applyFont="1" applyFill="1" applyBorder="1"/>
    <xf numFmtId="167" fontId="61" fillId="23" borderId="17" xfId="0" applyNumberFormat="1" applyFont="1" applyFill="1" applyBorder="1" applyAlignment="1">
      <alignment horizontal="center"/>
    </xf>
    <xf numFmtId="0" fontId="61" fillId="23" borderId="18" xfId="0" applyFont="1" applyFill="1" applyBorder="1"/>
    <xf numFmtId="0" fontId="61" fillId="23" borderId="10" xfId="0" applyFont="1" applyFill="1" applyBorder="1"/>
    <xf numFmtId="0" fontId="61" fillId="23" borderId="0" xfId="0" applyFont="1" applyFill="1"/>
    <xf numFmtId="167" fontId="70" fillId="23" borderId="0" xfId="0" applyNumberFormat="1" applyFont="1" applyFill="1" applyAlignment="1">
      <alignment horizontal="center"/>
    </xf>
    <xf numFmtId="167" fontId="61" fillId="23" borderId="0" xfId="0" applyNumberFormat="1" applyFont="1" applyFill="1" applyAlignment="1">
      <alignment horizontal="left"/>
    </xf>
    <xf numFmtId="0" fontId="61" fillId="23" borderId="13" xfId="0" applyFont="1" applyFill="1" applyBorder="1"/>
    <xf numFmtId="0" fontId="61" fillId="23" borderId="0" xfId="0" applyFont="1" applyFill="1" applyAlignment="1">
      <alignment horizontal="center"/>
    </xf>
    <xf numFmtId="167" fontId="61" fillId="23" borderId="0" xfId="0" applyNumberFormat="1" applyFont="1" applyFill="1" applyAlignment="1">
      <alignment horizontal="center"/>
    </xf>
    <xf numFmtId="0" fontId="61" fillId="23" borderId="52" xfId="0" applyFont="1" applyFill="1" applyBorder="1"/>
    <xf numFmtId="167" fontId="61" fillId="23" borderId="52" xfId="0" applyNumberFormat="1" applyFont="1" applyFill="1" applyBorder="1" applyAlignment="1">
      <alignment horizontal="center"/>
    </xf>
    <xf numFmtId="167" fontId="61" fillId="23" borderId="52" xfId="0" applyNumberFormat="1" applyFont="1" applyFill="1" applyBorder="1" applyAlignment="1">
      <alignment horizontal="left"/>
    </xf>
    <xf numFmtId="0" fontId="61" fillId="23" borderId="10" xfId="0" applyFont="1" applyFill="1" applyBorder="1" applyAlignment="1">
      <alignment horizontal="right"/>
    </xf>
    <xf numFmtId="0" fontId="61" fillId="0" borderId="53" xfId="0" applyFont="1" applyBorder="1" applyProtection="1">
      <protection locked="0"/>
    </xf>
    <xf numFmtId="167" fontId="61" fillId="0" borderId="54" xfId="0" applyNumberFormat="1" applyFont="1" applyBorder="1" applyAlignment="1" applyProtection="1">
      <alignment horizontal="center"/>
      <protection locked="0"/>
    </xf>
    <xf numFmtId="167" fontId="61" fillId="0" borderId="55" xfId="0" applyNumberFormat="1" applyFont="1" applyBorder="1" applyAlignment="1" applyProtection="1">
      <alignment horizontal="center"/>
      <protection locked="0"/>
    </xf>
    <xf numFmtId="0" fontId="61" fillId="0" borderId="56" xfId="0" applyFont="1" applyBorder="1" applyProtection="1">
      <protection locked="0"/>
    </xf>
    <xf numFmtId="167" fontId="61" fillId="0" borderId="57" xfId="0" applyNumberFormat="1" applyFont="1" applyBorder="1" applyAlignment="1" applyProtection="1">
      <alignment horizontal="center"/>
      <protection locked="0"/>
    </xf>
    <xf numFmtId="167" fontId="61" fillId="0" borderId="58" xfId="0" applyNumberFormat="1" applyFont="1" applyBorder="1" applyAlignment="1" applyProtection="1">
      <alignment horizontal="center"/>
      <protection locked="0"/>
    </xf>
    <xf numFmtId="174" fontId="61" fillId="0" borderId="59" xfId="29" applyNumberFormat="1" applyFont="1" applyBorder="1" applyAlignment="1" applyProtection="1">
      <alignment horizontal="center"/>
      <protection locked="0"/>
    </xf>
    <xf numFmtId="14" fontId="61" fillId="0" borderId="56" xfId="0" applyNumberFormat="1" applyFont="1" applyBorder="1" applyProtection="1">
      <protection locked="0"/>
    </xf>
    <xf numFmtId="16" fontId="61" fillId="23" borderId="13" xfId="0" applyNumberFormat="1" applyFont="1" applyFill="1" applyBorder="1"/>
    <xf numFmtId="0" fontId="61" fillId="0" borderId="59" xfId="29" applyFont="1" applyBorder="1" applyAlignment="1" applyProtection="1">
      <alignment horizontal="center"/>
      <protection locked="0"/>
    </xf>
    <xf numFmtId="0" fontId="104" fillId="23" borderId="10" xfId="0" applyFont="1" applyFill="1" applyBorder="1" applyAlignment="1">
      <alignment horizontal="center"/>
    </xf>
    <xf numFmtId="0" fontId="99" fillId="25" borderId="10" xfId="0" applyFont="1" applyFill="1" applyBorder="1" applyAlignment="1">
      <alignment horizontal="right"/>
    </xf>
    <xf numFmtId="175" fontId="61" fillId="23" borderId="0" xfId="0" applyNumberFormat="1" applyFont="1" applyFill="1" applyAlignment="1">
      <alignment horizontal="center"/>
    </xf>
    <xf numFmtId="0" fontId="61" fillId="0" borderId="60" xfId="0" applyFont="1" applyBorder="1" applyProtection="1">
      <protection locked="0"/>
    </xf>
    <xf numFmtId="167" fontId="61" fillId="0" borderId="61" xfId="0" applyNumberFormat="1" applyFont="1" applyBorder="1" applyAlignment="1" applyProtection="1">
      <alignment horizontal="center"/>
      <protection locked="0"/>
    </xf>
    <xf numFmtId="167" fontId="61" fillId="0" borderId="62" xfId="0" applyNumberFormat="1" applyFont="1" applyBorder="1" applyAlignment="1" applyProtection="1">
      <alignment horizontal="center"/>
      <protection locked="0"/>
    </xf>
    <xf numFmtId="0" fontId="61" fillId="23" borderId="25" xfId="0" applyFont="1" applyFill="1" applyBorder="1"/>
    <xf numFmtId="0" fontId="61" fillId="23" borderId="20" xfId="0" applyFont="1" applyFill="1" applyBorder="1"/>
    <xf numFmtId="167" fontId="61" fillId="23" borderId="20" xfId="0" applyNumberFormat="1" applyFont="1" applyFill="1" applyBorder="1" applyAlignment="1">
      <alignment horizontal="center"/>
    </xf>
    <xf numFmtId="0" fontId="61" fillId="23" borderId="26" xfId="0" applyFont="1" applyFill="1" applyBorder="1"/>
    <xf numFmtId="0" fontId="61" fillId="0" borderId="0" xfId="0" applyFont="1" applyProtection="1">
      <protection hidden="1"/>
    </xf>
    <xf numFmtId="0" fontId="102" fillId="0" borderId="0" xfId="0" applyFont="1" applyAlignment="1" applyProtection="1">
      <alignment vertical="top" wrapText="1"/>
      <protection hidden="1"/>
    </xf>
    <xf numFmtId="0" fontId="61" fillId="0" borderId="0" xfId="0" applyFont="1" applyAlignment="1" applyProtection="1">
      <alignment horizontal="left" vertical="top" wrapText="1"/>
      <protection hidden="1"/>
    </xf>
    <xf numFmtId="0" fontId="61" fillId="0" borderId="0" xfId="0" applyFont="1" applyAlignment="1" applyProtection="1">
      <alignment horizontal="center" vertical="top" wrapText="1"/>
      <protection hidden="1"/>
    </xf>
    <xf numFmtId="0" fontId="102" fillId="0" borderId="0" xfId="0" applyFont="1" applyAlignment="1" applyProtection="1">
      <alignment vertical="top"/>
      <protection hidden="1"/>
    </xf>
    <xf numFmtId="0" fontId="80" fillId="0" borderId="0" xfId="0" applyFont="1" applyAlignment="1" applyProtection="1">
      <alignment vertical="top"/>
      <protection hidden="1"/>
    </xf>
    <xf numFmtId="0" fontId="80" fillId="23" borderId="0" xfId="0" applyFont="1" applyFill="1" applyAlignment="1" applyProtection="1">
      <alignment horizontal="center" vertical="top"/>
      <protection hidden="1"/>
    </xf>
    <xf numFmtId="0" fontId="80" fillId="23" borderId="37" xfId="0" applyFont="1" applyFill="1" applyBorder="1" applyAlignment="1" applyProtection="1">
      <alignment horizontal="center" vertical="top"/>
      <protection hidden="1"/>
    </xf>
    <xf numFmtId="165" fontId="86" fillId="23" borderId="38" xfId="0" applyNumberFormat="1" applyFont="1" applyFill="1" applyBorder="1" applyAlignment="1" applyProtection="1">
      <alignment horizontal="right" vertical="top"/>
      <protection hidden="1"/>
    </xf>
    <xf numFmtId="171" fontId="105" fillId="23" borderId="37" xfId="0" applyNumberFormat="1" applyFont="1" applyFill="1" applyBorder="1" applyAlignment="1" applyProtection="1">
      <alignment vertical="center"/>
      <protection hidden="1"/>
    </xf>
    <xf numFmtId="168" fontId="105" fillId="23" borderId="37" xfId="0" applyNumberFormat="1" applyFont="1" applyFill="1" applyBorder="1" applyAlignment="1" applyProtection="1">
      <alignment horizontal="center" vertical="center"/>
      <protection hidden="1"/>
    </xf>
    <xf numFmtId="173" fontId="105" fillId="23" borderId="39" xfId="0" applyNumberFormat="1" applyFont="1" applyFill="1" applyBorder="1" applyAlignment="1" applyProtection="1">
      <alignment horizontal="left" vertical="center"/>
      <protection hidden="1"/>
    </xf>
    <xf numFmtId="165" fontId="86" fillId="23" borderId="38" xfId="0" applyNumberFormat="1" applyFont="1" applyFill="1" applyBorder="1" applyAlignment="1" applyProtection="1">
      <alignment horizontal="center" vertical="top"/>
      <protection hidden="1"/>
    </xf>
    <xf numFmtId="171" fontId="105" fillId="23" borderId="37" xfId="0" applyNumberFormat="1" applyFont="1" applyFill="1" applyBorder="1" applyAlignment="1" applyProtection="1">
      <alignment horizontal="right" vertical="center"/>
      <protection hidden="1"/>
    </xf>
    <xf numFmtId="173" fontId="105" fillId="23" borderId="37" xfId="0" applyNumberFormat="1" applyFont="1" applyFill="1" applyBorder="1" applyAlignment="1" applyProtection="1">
      <alignment horizontal="left" vertical="center"/>
      <protection hidden="1"/>
    </xf>
    <xf numFmtId="0" fontId="106" fillId="0" borderId="40" xfId="0" applyFont="1" applyBorder="1" applyAlignment="1" applyProtection="1">
      <alignment horizontal="right" vertical="top"/>
      <protection locked="0"/>
    </xf>
    <xf numFmtId="0" fontId="106" fillId="15" borderId="0" xfId="0" applyFont="1" applyFill="1" applyAlignment="1" applyProtection="1">
      <alignment horizontal="left" vertical="top"/>
      <protection locked="0"/>
    </xf>
    <xf numFmtId="0" fontId="106" fillId="17" borderId="41" xfId="0" applyFont="1" applyFill="1" applyBorder="1" applyAlignment="1" applyProtection="1">
      <alignment horizontal="left" vertical="top"/>
      <protection locked="0"/>
    </xf>
    <xf numFmtId="0" fontId="106" fillId="17" borderId="40" xfId="0" applyFont="1" applyFill="1" applyBorder="1" applyAlignment="1" applyProtection="1">
      <alignment horizontal="left" vertical="top"/>
      <protection locked="0"/>
    </xf>
    <xf numFmtId="169" fontId="106" fillId="17" borderId="40" xfId="0" applyNumberFormat="1" applyFont="1" applyFill="1" applyBorder="1" applyAlignment="1" applyProtection="1">
      <alignment horizontal="left" vertical="top"/>
      <protection locked="0"/>
    </xf>
    <xf numFmtId="173" fontId="106" fillId="17" borderId="40" xfId="0" applyNumberFormat="1" applyFont="1" applyFill="1" applyBorder="1" applyAlignment="1" applyProtection="1">
      <alignment horizontal="left" vertical="top"/>
      <protection locked="0"/>
    </xf>
    <xf numFmtId="171" fontId="106" fillId="17" borderId="41" xfId="0" applyNumberFormat="1" applyFont="1" applyFill="1" applyBorder="1" applyAlignment="1" applyProtection="1">
      <alignment horizontal="left" vertical="center"/>
      <protection locked="0"/>
    </xf>
    <xf numFmtId="169" fontId="106" fillId="17" borderId="40" xfId="0" applyNumberFormat="1" applyFont="1" applyFill="1" applyBorder="1" applyAlignment="1" applyProtection="1">
      <alignment horizontal="left" vertical="center"/>
      <protection locked="0"/>
    </xf>
    <xf numFmtId="173" fontId="106" fillId="17" borderId="42" xfId="0" applyNumberFormat="1" applyFont="1" applyFill="1" applyBorder="1" applyAlignment="1" applyProtection="1">
      <alignment horizontal="left" vertical="top"/>
      <protection locked="0"/>
    </xf>
    <xf numFmtId="171" fontId="106" fillId="17" borderId="40" xfId="0" applyNumberFormat="1" applyFont="1" applyFill="1" applyBorder="1" applyAlignment="1" applyProtection="1">
      <alignment horizontal="left" vertical="center"/>
      <protection locked="0"/>
    </xf>
    <xf numFmtId="0" fontId="106" fillId="0" borderId="43" xfId="0" applyFont="1" applyBorder="1" applyAlignment="1" applyProtection="1">
      <alignment horizontal="right" vertical="top"/>
      <protection locked="0"/>
    </xf>
    <xf numFmtId="0" fontId="106" fillId="17" borderId="44" xfId="0" applyFont="1" applyFill="1" applyBorder="1" applyAlignment="1" applyProtection="1">
      <alignment horizontal="left" vertical="top"/>
      <protection locked="0"/>
    </xf>
    <xf numFmtId="0" fontId="106" fillId="17" borderId="43" xfId="0" applyFont="1" applyFill="1" applyBorder="1" applyAlignment="1" applyProtection="1">
      <alignment horizontal="left" vertical="top"/>
      <protection locked="0"/>
    </xf>
    <xf numFmtId="169" fontId="106" fillId="17" borderId="43" xfId="0" applyNumberFormat="1" applyFont="1" applyFill="1" applyBorder="1" applyAlignment="1" applyProtection="1">
      <alignment horizontal="left" vertical="top"/>
      <protection locked="0"/>
    </xf>
    <xf numFmtId="173" fontId="106" fillId="17" borderId="43" xfId="0" applyNumberFormat="1" applyFont="1" applyFill="1" applyBorder="1" applyAlignment="1" applyProtection="1">
      <alignment horizontal="left" vertical="top"/>
      <protection locked="0"/>
    </xf>
    <xf numFmtId="171" fontId="106" fillId="17" borderId="44" xfId="0" applyNumberFormat="1" applyFont="1" applyFill="1" applyBorder="1" applyAlignment="1" applyProtection="1">
      <alignment horizontal="left" vertical="center"/>
      <protection locked="0"/>
    </xf>
    <xf numFmtId="169" fontId="106" fillId="17" borderId="43" xfId="0" applyNumberFormat="1" applyFont="1" applyFill="1" applyBorder="1" applyAlignment="1" applyProtection="1">
      <alignment horizontal="left" vertical="center"/>
      <protection locked="0"/>
    </xf>
    <xf numFmtId="173" fontId="106" fillId="17" borderId="45" xfId="0" applyNumberFormat="1" applyFont="1" applyFill="1" applyBorder="1" applyAlignment="1" applyProtection="1">
      <alignment horizontal="left" vertical="top"/>
      <protection locked="0"/>
    </xf>
    <xf numFmtId="171" fontId="106" fillId="17" borderId="43" xfId="0" applyNumberFormat="1" applyFont="1" applyFill="1" applyBorder="1" applyAlignment="1" applyProtection="1">
      <alignment horizontal="left" vertical="center"/>
      <protection locked="0"/>
    </xf>
    <xf numFmtId="0" fontId="106" fillId="0" borderId="46" xfId="0" applyFont="1" applyBorder="1" applyAlignment="1" applyProtection="1">
      <alignment horizontal="right" vertical="top"/>
      <protection locked="0"/>
    </xf>
    <xf numFmtId="0" fontId="106" fillId="17" borderId="47" xfId="0" applyFont="1" applyFill="1" applyBorder="1" applyAlignment="1" applyProtection="1">
      <alignment horizontal="left" vertical="top"/>
      <protection locked="0"/>
    </xf>
    <xf numFmtId="0" fontId="106" fillId="17" borderId="46" xfId="0" applyFont="1" applyFill="1" applyBorder="1" applyAlignment="1" applyProtection="1">
      <alignment horizontal="left" vertical="top"/>
      <protection locked="0"/>
    </xf>
    <xf numFmtId="169" fontId="106" fillId="17" borderId="46" xfId="0" applyNumberFormat="1" applyFont="1" applyFill="1" applyBorder="1" applyAlignment="1" applyProtection="1">
      <alignment horizontal="left" vertical="top"/>
      <protection locked="0"/>
    </xf>
    <xf numFmtId="173" fontId="106" fillId="17" borderId="46" xfId="0" applyNumberFormat="1" applyFont="1" applyFill="1" applyBorder="1" applyAlignment="1" applyProtection="1">
      <alignment horizontal="left" vertical="top"/>
      <protection locked="0"/>
    </xf>
    <xf numFmtId="171" fontId="106" fillId="17" borderId="47" xfId="0" applyNumberFormat="1" applyFont="1" applyFill="1" applyBorder="1" applyAlignment="1" applyProtection="1">
      <alignment horizontal="left" vertical="center"/>
      <protection locked="0"/>
    </xf>
    <xf numFmtId="169" fontId="106" fillId="17" borderId="46" xfId="0" applyNumberFormat="1" applyFont="1" applyFill="1" applyBorder="1" applyAlignment="1" applyProtection="1">
      <alignment horizontal="left" vertical="center"/>
      <protection locked="0"/>
    </xf>
    <xf numFmtId="173" fontId="106" fillId="17" borderId="48" xfId="0" applyNumberFormat="1" applyFont="1" applyFill="1" applyBorder="1" applyAlignment="1" applyProtection="1">
      <alignment horizontal="left" vertical="top"/>
      <protection locked="0"/>
    </xf>
    <xf numFmtId="171" fontId="106" fillId="17" borderId="46" xfId="0" applyNumberFormat="1" applyFont="1" applyFill="1" applyBorder="1" applyAlignment="1" applyProtection="1">
      <alignment horizontal="left" vertical="center"/>
      <protection locked="0"/>
    </xf>
    <xf numFmtId="0" fontId="80" fillId="23" borderId="0" xfId="0" applyFont="1" applyFill="1" applyAlignment="1" applyProtection="1">
      <alignment horizontal="center" vertical="top"/>
      <protection locked="0"/>
    </xf>
    <xf numFmtId="0" fontId="80" fillId="23" borderId="20" xfId="0" applyFont="1" applyFill="1" applyBorder="1" applyAlignment="1" applyProtection="1">
      <alignment horizontal="center" vertical="top"/>
      <protection locked="0"/>
    </xf>
    <xf numFmtId="46" fontId="107" fillId="23" borderId="0" xfId="0" applyNumberFormat="1" applyFont="1" applyFill="1" applyAlignment="1" applyProtection="1">
      <alignment horizontal="center"/>
      <protection locked="0"/>
    </xf>
    <xf numFmtId="165" fontId="61" fillId="23" borderId="25" xfId="0" applyNumberFormat="1" applyFont="1" applyFill="1" applyBorder="1" applyAlignment="1" applyProtection="1">
      <alignment vertical="top"/>
      <protection locked="0"/>
    </xf>
    <xf numFmtId="171" fontId="61" fillId="23" borderId="20" xfId="0" applyNumberFormat="1" applyFont="1" applyFill="1" applyBorder="1" applyAlignment="1" applyProtection="1">
      <alignment vertical="top"/>
      <protection locked="0"/>
    </xf>
    <xf numFmtId="172" fontId="61" fillId="23" borderId="20" xfId="0" applyNumberFormat="1" applyFont="1" applyFill="1" applyBorder="1" applyAlignment="1" applyProtection="1">
      <alignment vertical="top"/>
      <protection locked="0"/>
    </xf>
    <xf numFmtId="173" fontId="61" fillId="23" borderId="20" xfId="0" applyNumberFormat="1" applyFont="1" applyFill="1" applyBorder="1" applyAlignment="1" applyProtection="1">
      <alignment vertical="top"/>
      <protection locked="0"/>
    </xf>
    <xf numFmtId="173" fontId="61" fillId="23" borderId="26" xfId="0" applyNumberFormat="1" applyFont="1" applyFill="1" applyBorder="1" applyAlignment="1" applyProtection="1">
      <alignment vertical="top"/>
      <protection locked="0"/>
    </xf>
    <xf numFmtId="165" fontId="61" fillId="23" borderId="20" xfId="0" applyNumberFormat="1" applyFont="1" applyFill="1" applyBorder="1" applyAlignment="1" applyProtection="1">
      <alignment vertical="top"/>
      <protection locked="0"/>
    </xf>
    <xf numFmtId="0" fontId="102" fillId="0" borderId="0" xfId="0" applyFont="1" applyAlignment="1" applyProtection="1">
      <alignment horizontal="center" vertical="center"/>
      <protection hidden="1"/>
    </xf>
    <xf numFmtId="0" fontId="96" fillId="17" borderId="0" xfId="0" applyFont="1" applyFill="1" applyAlignment="1" applyProtection="1">
      <alignment horizontal="left" vertical="center" wrapText="1"/>
      <protection hidden="1"/>
    </xf>
    <xf numFmtId="167" fontId="96" fillId="17" borderId="17" xfId="0" applyNumberFormat="1" applyFont="1" applyFill="1" applyBorder="1" applyAlignment="1" applyProtection="1">
      <alignment horizontal="center" vertical="center" wrapText="1"/>
      <protection hidden="1"/>
    </xf>
    <xf numFmtId="167" fontId="96" fillId="17" borderId="0" xfId="0" applyNumberFormat="1" applyFont="1" applyFill="1" applyAlignment="1" applyProtection="1">
      <alignment horizontal="center" vertical="center" wrapText="1"/>
      <protection hidden="1"/>
    </xf>
    <xf numFmtId="164" fontId="96" fillId="0" borderId="0" xfId="0" applyNumberFormat="1" applyFont="1" applyAlignment="1" applyProtection="1">
      <alignment horizontal="center" vertical="center"/>
      <protection hidden="1"/>
    </xf>
    <xf numFmtId="20" fontId="80" fillId="0" borderId="10" xfId="0" applyNumberFormat="1" applyFont="1" applyBorder="1" applyAlignment="1" applyProtection="1">
      <alignment horizontal="center" vertical="center"/>
      <protection locked="0"/>
    </xf>
    <xf numFmtId="20" fontId="80" fillId="0" borderId="0" xfId="0" applyNumberFormat="1" applyFont="1" applyAlignment="1" applyProtection="1">
      <alignment horizontal="center" vertical="center"/>
      <protection locked="0"/>
    </xf>
    <xf numFmtId="20" fontId="80" fillId="0" borderId="13" xfId="0" applyNumberFormat="1" applyFont="1" applyBorder="1" applyAlignment="1" applyProtection="1">
      <alignment horizontal="center" vertical="center"/>
      <protection locked="0"/>
    </xf>
    <xf numFmtId="0" fontId="102" fillId="0" borderId="0" xfId="0" applyFont="1" applyAlignment="1" applyProtection="1">
      <alignment horizontal="left" vertical="center"/>
      <protection hidden="1"/>
    </xf>
    <xf numFmtId="0" fontId="96" fillId="17" borderId="20" xfId="0" applyFont="1" applyFill="1" applyBorder="1" applyAlignment="1" applyProtection="1">
      <alignment horizontal="left" vertical="center" wrapText="1"/>
      <protection hidden="1"/>
    </xf>
    <xf numFmtId="167" fontId="96" fillId="17" borderId="20" xfId="0" applyNumberFormat="1" applyFont="1" applyFill="1" applyBorder="1" applyAlignment="1" applyProtection="1">
      <alignment horizontal="center" vertical="center" wrapText="1"/>
      <protection hidden="1"/>
    </xf>
    <xf numFmtId="0" fontId="96" fillId="0" borderId="20" xfId="0" applyFont="1" applyBorder="1" applyAlignment="1" applyProtection="1">
      <alignment horizontal="left" vertical="center"/>
      <protection hidden="1"/>
    </xf>
    <xf numFmtId="0" fontId="80" fillId="0" borderId="25" xfId="0" applyFont="1" applyBorder="1" applyAlignment="1" applyProtection="1">
      <alignment horizontal="left" vertical="center"/>
      <protection locked="0"/>
    </xf>
    <xf numFmtId="0" fontId="80" fillId="0" borderId="20" xfId="0" applyFont="1" applyBorder="1" applyAlignment="1" applyProtection="1">
      <alignment horizontal="left" vertical="center"/>
      <protection locked="0"/>
    </xf>
    <xf numFmtId="20" fontId="80" fillId="0" borderId="20" xfId="0" applyNumberFormat="1" applyFont="1" applyBorder="1" applyAlignment="1" applyProtection="1">
      <alignment horizontal="right" vertical="center"/>
      <protection locked="0"/>
    </xf>
    <xf numFmtId="20" fontId="80" fillId="0" borderId="34" xfId="0" applyNumberFormat="1" applyFont="1" applyBorder="1" applyAlignment="1" applyProtection="1">
      <alignment horizontal="center" vertical="center"/>
      <protection locked="0"/>
    </xf>
    <xf numFmtId="0" fontId="96" fillId="20" borderId="0" xfId="0" applyFont="1" applyFill="1" applyAlignment="1" applyProtection="1">
      <alignment horizontal="left" vertical="center" wrapText="1"/>
      <protection hidden="1"/>
    </xf>
    <xf numFmtId="167" fontId="96" fillId="20" borderId="17" xfId="0" applyNumberFormat="1" applyFont="1" applyFill="1" applyBorder="1" applyAlignment="1" applyProtection="1">
      <alignment horizontal="center" vertical="center" wrapText="1"/>
      <protection hidden="1"/>
    </xf>
    <xf numFmtId="167" fontId="96" fillId="20" borderId="0" xfId="0" applyNumberFormat="1" applyFont="1" applyFill="1" applyAlignment="1" applyProtection="1">
      <alignment horizontal="center" vertical="center" wrapText="1"/>
      <protection hidden="1"/>
    </xf>
    <xf numFmtId="164" fontId="96" fillId="15" borderId="0" xfId="0" applyNumberFormat="1" applyFont="1" applyFill="1" applyAlignment="1" applyProtection="1">
      <alignment horizontal="center" vertical="center"/>
      <protection hidden="1"/>
    </xf>
    <xf numFmtId="20" fontId="80" fillId="20" borderId="10" xfId="0" applyNumberFormat="1" applyFont="1" applyFill="1" applyBorder="1" applyAlignment="1" applyProtection="1">
      <alignment horizontal="center" vertical="center"/>
      <protection locked="0"/>
    </xf>
    <xf numFmtId="20" fontId="80" fillId="20" borderId="0" xfId="0" applyNumberFormat="1" applyFont="1" applyFill="1" applyAlignment="1" applyProtection="1">
      <alignment horizontal="center" vertical="center"/>
      <protection locked="0"/>
    </xf>
    <xf numFmtId="20" fontId="80" fillId="20" borderId="13" xfId="0" applyNumberFormat="1" applyFont="1" applyFill="1" applyBorder="1" applyAlignment="1" applyProtection="1">
      <alignment horizontal="center" vertical="center"/>
      <protection locked="0"/>
    </xf>
    <xf numFmtId="0" fontId="96" fillId="20" borderId="20" xfId="0" applyFont="1" applyFill="1" applyBorder="1" applyAlignment="1" applyProtection="1">
      <alignment horizontal="left" vertical="center" wrapText="1"/>
      <protection hidden="1"/>
    </xf>
    <xf numFmtId="0" fontId="96" fillId="20" borderId="20" xfId="0" applyFont="1" applyFill="1" applyBorder="1" applyAlignment="1" applyProtection="1">
      <alignment horizontal="center" vertical="center" wrapText="1"/>
      <protection hidden="1"/>
    </xf>
    <xf numFmtId="0" fontId="96" fillId="15" borderId="20" xfId="0" applyFont="1" applyFill="1" applyBorder="1" applyAlignment="1" applyProtection="1">
      <alignment horizontal="left" vertical="center"/>
      <protection hidden="1"/>
    </xf>
    <xf numFmtId="0" fontId="80" fillId="20" borderId="25" xfId="0" applyFont="1" applyFill="1" applyBorder="1" applyAlignment="1" applyProtection="1">
      <alignment horizontal="left" vertical="center"/>
      <protection locked="0"/>
    </xf>
    <xf numFmtId="0" fontId="80" fillId="20" borderId="20" xfId="0" applyFont="1" applyFill="1" applyBorder="1" applyAlignment="1" applyProtection="1">
      <alignment horizontal="left" vertical="center"/>
      <protection locked="0"/>
    </xf>
    <xf numFmtId="20" fontId="80" fillId="20" borderId="20" xfId="0" applyNumberFormat="1" applyFont="1" applyFill="1" applyBorder="1" applyAlignment="1" applyProtection="1">
      <alignment horizontal="right" vertical="center"/>
      <protection locked="0"/>
    </xf>
    <xf numFmtId="20" fontId="80" fillId="20" borderId="34" xfId="0" applyNumberFormat="1" applyFont="1" applyFill="1" applyBorder="1" applyAlignment="1" applyProtection="1">
      <alignment horizontal="center" vertical="center"/>
      <protection locked="0"/>
    </xf>
    <xf numFmtId="0" fontId="80" fillId="23" borderId="10" xfId="0" applyFont="1" applyFill="1" applyBorder="1" applyAlignment="1" applyProtection="1">
      <alignment vertical="top"/>
      <protection hidden="1"/>
    </xf>
    <xf numFmtId="0" fontId="61" fillId="0" borderId="0" xfId="0" applyFont="1" applyAlignment="1" applyProtection="1">
      <alignment horizontal="left" vertical="center"/>
      <protection hidden="1"/>
    </xf>
    <xf numFmtId="0" fontId="61" fillId="0" borderId="0" xfId="0" applyFont="1" applyAlignment="1" applyProtection="1">
      <alignment horizontal="right" vertical="center"/>
      <protection hidden="1"/>
    </xf>
    <xf numFmtId="0" fontId="109" fillId="23" borderId="16" xfId="0" applyFont="1" applyFill="1" applyBorder="1" applyAlignment="1" applyProtection="1">
      <alignment horizontal="left" vertical="top"/>
      <protection hidden="1"/>
    </xf>
    <xf numFmtId="0" fontId="109" fillId="23" borderId="17" xfId="0" applyFont="1" applyFill="1" applyBorder="1" applyAlignment="1" applyProtection="1">
      <alignment vertical="top"/>
      <protection hidden="1"/>
    </xf>
    <xf numFmtId="0" fontId="109" fillId="23" borderId="17" xfId="0" applyFont="1" applyFill="1" applyBorder="1" applyAlignment="1" applyProtection="1">
      <alignment horizontal="left" vertical="top"/>
      <protection hidden="1"/>
    </xf>
    <xf numFmtId="0" fontId="109" fillId="23" borderId="17" xfId="0" applyFont="1" applyFill="1" applyBorder="1" applyAlignment="1" applyProtection="1">
      <alignment horizontal="left" vertical="top"/>
      <protection locked="0"/>
    </xf>
    <xf numFmtId="0" fontId="102" fillId="23" borderId="17" xfId="0" applyFont="1" applyFill="1" applyBorder="1" applyAlignment="1" applyProtection="1">
      <alignment vertical="top"/>
      <protection hidden="1"/>
    </xf>
    <xf numFmtId="164" fontId="110" fillId="23" borderId="18" xfId="0" applyNumberFormat="1" applyFont="1" applyFill="1" applyBorder="1" applyAlignment="1" applyProtection="1">
      <alignment horizontal="right" vertical="center"/>
      <protection hidden="1"/>
    </xf>
    <xf numFmtId="0" fontId="80" fillId="23" borderId="10" xfId="0" applyFont="1" applyFill="1" applyBorder="1" applyAlignment="1" applyProtection="1">
      <alignment horizontal="left" vertical="top"/>
      <protection hidden="1"/>
    </xf>
    <xf numFmtId="0" fontId="80" fillId="23" borderId="10" xfId="0" applyFont="1" applyFill="1" applyBorder="1" applyAlignment="1" applyProtection="1">
      <alignment horizontal="center" vertical="top"/>
      <protection hidden="1"/>
    </xf>
    <xf numFmtId="0" fontId="96" fillId="23" borderId="25" xfId="0" applyFont="1" applyFill="1" applyBorder="1" applyAlignment="1" applyProtection="1">
      <alignment horizontal="left" vertical="top"/>
      <protection locked="0"/>
    </xf>
    <xf numFmtId="0" fontId="96" fillId="17" borderId="10" xfId="0" applyFont="1" applyFill="1" applyBorder="1" applyAlignment="1" applyProtection="1">
      <alignment horizontal="left" vertical="center" wrapText="1"/>
      <protection hidden="1"/>
    </xf>
    <xf numFmtId="0" fontId="96" fillId="17" borderId="25" xfId="0" applyFont="1" applyFill="1" applyBorder="1" applyAlignment="1" applyProtection="1">
      <alignment horizontal="left" vertical="center" wrapText="1"/>
      <protection hidden="1"/>
    </xf>
    <xf numFmtId="0" fontId="96" fillId="20" borderId="10" xfId="0" applyFont="1" applyFill="1" applyBorder="1" applyAlignment="1" applyProtection="1">
      <alignment horizontal="left" vertical="center" wrapText="1"/>
      <protection hidden="1"/>
    </xf>
    <xf numFmtId="0" fontId="96" fillId="20" borderId="25" xfId="0" applyFont="1" applyFill="1" applyBorder="1" applyAlignment="1" applyProtection="1">
      <alignment horizontal="left" vertical="center" wrapText="1"/>
      <protection hidden="1"/>
    </xf>
    <xf numFmtId="20" fontId="80" fillId="0" borderId="63" xfId="0" applyNumberFormat="1" applyFont="1" applyBorder="1" applyAlignment="1" applyProtection="1">
      <alignment horizontal="center" vertical="center"/>
      <protection locked="0"/>
    </xf>
    <xf numFmtId="20" fontId="80" fillId="0" borderId="64" xfId="0" applyNumberFormat="1" applyFont="1" applyBorder="1" applyAlignment="1" applyProtection="1">
      <alignment horizontal="center" vertical="center"/>
      <protection locked="0"/>
    </xf>
    <xf numFmtId="20" fontId="80" fillId="0" borderId="65" xfId="0" applyNumberFormat="1" applyFont="1" applyBorder="1" applyAlignment="1" applyProtection="1">
      <alignment horizontal="center" vertical="center"/>
      <protection locked="0"/>
    </xf>
    <xf numFmtId="20" fontId="80" fillId="0" borderId="66" xfId="0" applyNumberFormat="1" applyFont="1" applyBorder="1" applyAlignment="1" applyProtection="1">
      <alignment horizontal="center" vertical="center"/>
      <protection locked="0"/>
    </xf>
    <xf numFmtId="20" fontId="80" fillId="20" borderId="63" xfId="0" applyNumberFormat="1" applyFont="1" applyFill="1" applyBorder="1" applyAlignment="1" applyProtection="1">
      <alignment horizontal="center" vertical="center"/>
      <protection locked="0"/>
    </xf>
    <xf numFmtId="20" fontId="80" fillId="20" borderId="64" xfId="0" applyNumberFormat="1" applyFont="1" applyFill="1" applyBorder="1" applyAlignment="1" applyProtection="1">
      <alignment horizontal="center" vertical="center"/>
      <protection locked="0"/>
    </xf>
    <xf numFmtId="20" fontId="80" fillId="20" borderId="67" xfId="0" applyNumberFormat="1" applyFont="1" applyFill="1" applyBorder="1" applyAlignment="1" applyProtection="1">
      <alignment horizontal="center" vertical="center"/>
      <protection locked="0"/>
    </xf>
    <xf numFmtId="0" fontId="80" fillId="0" borderId="68" xfId="0" applyFont="1" applyBorder="1" applyAlignment="1" applyProtection="1">
      <alignment horizontal="left" vertical="center"/>
      <protection locked="0"/>
    </xf>
    <xf numFmtId="0" fontId="80" fillId="0" borderId="69" xfId="0" applyFont="1" applyBorder="1" applyAlignment="1" applyProtection="1">
      <alignment horizontal="left" vertical="center"/>
      <protection locked="0"/>
    </xf>
    <xf numFmtId="20" fontId="80" fillId="0" borderId="70" xfId="0" applyNumberFormat="1" applyFont="1" applyBorder="1" applyAlignment="1" applyProtection="1">
      <alignment horizontal="right" vertical="center"/>
      <protection locked="0"/>
    </xf>
    <xf numFmtId="0" fontId="80" fillId="20" borderId="68" xfId="0" applyFont="1" applyFill="1" applyBorder="1" applyAlignment="1" applyProtection="1">
      <alignment horizontal="left" vertical="center"/>
      <protection locked="0"/>
    </xf>
    <xf numFmtId="0" fontId="80" fillId="20" borderId="69" xfId="0" applyFont="1" applyFill="1" applyBorder="1" applyAlignment="1" applyProtection="1">
      <alignment horizontal="left" vertical="center"/>
      <protection locked="0"/>
    </xf>
    <xf numFmtId="20" fontId="80" fillId="20" borderId="70" xfId="0" applyNumberFormat="1" applyFont="1" applyFill="1" applyBorder="1" applyAlignment="1" applyProtection="1">
      <alignment horizontal="right" vertical="center"/>
      <protection locked="0"/>
    </xf>
    <xf numFmtId="167" fontId="61" fillId="0" borderId="0" xfId="0" applyNumberFormat="1" applyFont="1" applyAlignment="1" applyProtection="1">
      <alignment horizontal="right"/>
      <protection hidden="1"/>
    </xf>
    <xf numFmtId="0" fontId="61" fillId="0" borderId="0" xfId="0" applyFont="1" applyAlignment="1" applyProtection="1">
      <alignment horizontal="right"/>
      <protection hidden="1"/>
    </xf>
    <xf numFmtId="167" fontId="111" fillId="23" borderId="17" xfId="0" applyNumberFormat="1" applyFont="1" applyFill="1" applyBorder="1" applyAlignment="1" applyProtection="1">
      <alignment horizontal="right"/>
      <protection hidden="1"/>
    </xf>
    <xf numFmtId="0" fontId="76" fillId="23" borderId="17" xfId="0" applyFont="1" applyFill="1" applyBorder="1" applyAlignment="1" applyProtection="1">
      <alignment horizontal="right"/>
      <protection hidden="1"/>
    </xf>
    <xf numFmtId="0" fontId="76" fillId="23" borderId="16" xfId="0" applyFont="1" applyFill="1" applyBorder="1" applyAlignment="1" applyProtection="1">
      <alignment horizontal="right"/>
      <protection hidden="1"/>
    </xf>
    <xf numFmtId="0" fontId="111" fillId="23" borderId="17" xfId="0" applyFont="1" applyFill="1" applyBorder="1" applyAlignment="1" applyProtection="1">
      <alignment horizontal="right"/>
      <protection hidden="1"/>
    </xf>
    <xf numFmtId="0" fontId="76" fillId="23" borderId="18" xfId="0" applyFont="1" applyFill="1" applyBorder="1" applyAlignment="1" applyProtection="1">
      <alignment horizontal="right"/>
      <protection hidden="1"/>
    </xf>
    <xf numFmtId="0" fontId="61" fillId="23" borderId="10" xfId="0" applyFont="1" applyFill="1" applyBorder="1" applyProtection="1">
      <protection hidden="1"/>
    </xf>
    <xf numFmtId="167" fontId="76" fillId="23" borderId="0" xfId="0" applyNumberFormat="1" applyFont="1" applyFill="1" applyAlignment="1" applyProtection="1">
      <alignment horizontal="right"/>
      <protection hidden="1"/>
    </xf>
    <xf numFmtId="167" fontId="76" fillId="23" borderId="0" xfId="0" applyNumberFormat="1" applyFont="1" applyFill="1" applyAlignment="1" applyProtection="1">
      <alignment horizontal="center"/>
      <protection hidden="1"/>
    </xf>
    <xf numFmtId="0" fontId="76" fillId="23" borderId="0" xfId="0" applyFont="1" applyFill="1" applyAlignment="1" applyProtection="1">
      <alignment horizontal="center" wrapText="1"/>
      <protection hidden="1"/>
    </xf>
    <xf numFmtId="0" fontId="76" fillId="23" borderId="10" xfId="0" applyFont="1" applyFill="1" applyBorder="1" applyAlignment="1" applyProtection="1">
      <alignment horizontal="right"/>
      <protection hidden="1"/>
    </xf>
    <xf numFmtId="0" fontId="76" fillId="23" borderId="0" xfId="0" applyFont="1" applyFill="1" applyAlignment="1" applyProtection="1">
      <alignment horizontal="right"/>
      <protection hidden="1"/>
    </xf>
    <xf numFmtId="0" fontId="76" fillId="23" borderId="13" xfId="0" applyFont="1" applyFill="1" applyBorder="1" applyAlignment="1" applyProtection="1">
      <alignment horizontal="center"/>
      <protection hidden="1"/>
    </xf>
    <xf numFmtId="0" fontId="76" fillId="23" borderId="0" xfId="0" applyFont="1" applyFill="1" applyAlignment="1" applyProtection="1">
      <alignment horizontal="center"/>
      <protection hidden="1"/>
    </xf>
    <xf numFmtId="166" fontId="76" fillId="23" borderId="10" xfId="0" applyNumberFormat="1" applyFont="1" applyFill="1" applyBorder="1" applyAlignment="1" applyProtection="1">
      <alignment horizontal="right"/>
      <protection hidden="1"/>
    </xf>
    <xf numFmtId="166" fontId="76" fillId="23" borderId="0" xfId="0" applyNumberFormat="1" applyFont="1" applyFill="1" applyAlignment="1" applyProtection="1">
      <alignment horizontal="right"/>
      <protection hidden="1"/>
    </xf>
    <xf numFmtId="166" fontId="76" fillId="23" borderId="13" xfId="0" applyNumberFormat="1" applyFont="1" applyFill="1" applyBorder="1" applyAlignment="1" applyProtection="1">
      <alignment horizontal="center"/>
      <protection hidden="1"/>
    </xf>
    <xf numFmtId="0" fontId="61" fillId="0" borderId="10" xfId="0" applyFont="1" applyBorder="1" applyProtection="1">
      <protection hidden="1"/>
    </xf>
    <xf numFmtId="164" fontId="61" fillId="0" borderId="0" xfId="0" applyNumberFormat="1" applyFont="1" applyAlignment="1" applyProtection="1">
      <alignment horizontal="right" vertical="center"/>
      <protection hidden="1"/>
    </xf>
    <xf numFmtId="164" fontId="61" fillId="0" borderId="10" xfId="0" applyNumberFormat="1" applyFont="1" applyBorder="1" applyAlignment="1" applyProtection="1">
      <alignment horizontal="right" vertical="top" wrapText="1"/>
      <protection hidden="1"/>
    </xf>
    <xf numFmtId="164" fontId="61" fillId="0" borderId="0" xfId="0" applyNumberFormat="1" applyFont="1" applyAlignment="1" applyProtection="1">
      <alignment horizontal="right" vertical="top" wrapText="1"/>
      <protection hidden="1"/>
    </xf>
    <xf numFmtId="0" fontId="61" fillId="0" borderId="25" xfId="0" applyFont="1" applyBorder="1" applyProtection="1">
      <protection hidden="1"/>
    </xf>
    <xf numFmtId="167" fontId="61" fillId="0" borderId="20" xfId="0" applyNumberFormat="1" applyFont="1" applyBorder="1" applyAlignment="1" applyProtection="1">
      <alignment horizontal="right"/>
      <protection hidden="1"/>
    </xf>
    <xf numFmtId="164" fontId="61" fillId="0" borderId="20" xfId="0" applyNumberFormat="1" applyFont="1" applyBorder="1" applyAlignment="1" applyProtection="1">
      <alignment horizontal="right" vertical="center"/>
      <protection hidden="1"/>
    </xf>
    <xf numFmtId="164" fontId="61" fillId="0" borderId="25" xfId="0" applyNumberFormat="1" applyFont="1" applyBorder="1" applyAlignment="1" applyProtection="1">
      <alignment horizontal="right" vertical="top" wrapText="1"/>
      <protection hidden="1"/>
    </xf>
    <xf numFmtId="164" fontId="61" fillId="0" borderId="20" xfId="0" applyNumberFormat="1" applyFont="1" applyBorder="1" applyAlignment="1" applyProtection="1">
      <alignment horizontal="right" vertical="top" wrapText="1"/>
      <protection hidden="1"/>
    </xf>
    <xf numFmtId="167" fontId="61" fillId="0" borderId="72" xfId="0" applyNumberFormat="1" applyFont="1" applyBorder="1" applyAlignment="1" applyProtection="1">
      <alignment horizontal="right"/>
      <protection hidden="1"/>
    </xf>
    <xf numFmtId="167" fontId="61" fillId="0" borderId="69" xfId="0" applyNumberFormat="1" applyFont="1" applyBorder="1" applyAlignment="1" applyProtection="1">
      <alignment horizontal="right"/>
      <protection hidden="1"/>
    </xf>
    <xf numFmtId="164" fontId="61" fillId="0" borderId="74" xfId="0" applyNumberFormat="1" applyFont="1" applyBorder="1" applyAlignment="1" applyProtection="1">
      <alignment horizontal="center" vertical="top" wrapText="1"/>
      <protection hidden="1"/>
    </xf>
    <xf numFmtId="164" fontId="61" fillId="0" borderId="70" xfId="0" applyNumberFormat="1" applyFont="1" applyBorder="1" applyAlignment="1" applyProtection="1">
      <alignment horizontal="center" vertical="top" wrapText="1"/>
      <protection hidden="1"/>
    </xf>
    <xf numFmtId="0" fontId="80" fillId="0" borderId="40" xfId="0" applyFont="1" applyBorder="1" applyAlignment="1" applyProtection="1">
      <alignment horizontal="right" vertical="top"/>
      <protection locked="0"/>
    </xf>
    <xf numFmtId="0" fontId="80" fillId="17" borderId="41" xfId="0" applyFont="1" applyFill="1" applyBorder="1" applyAlignment="1" applyProtection="1">
      <alignment horizontal="left" vertical="top"/>
      <protection locked="0"/>
    </xf>
    <xf numFmtId="0" fontId="80" fillId="17" borderId="40" xfId="0" applyFont="1" applyFill="1" applyBorder="1" applyAlignment="1" applyProtection="1">
      <alignment horizontal="left" vertical="top"/>
      <protection locked="0"/>
    </xf>
    <xf numFmtId="169" fontId="96" fillId="17" borderId="40" xfId="0" applyNumberFormat="1" applyFont="1" applyFill="1" applyBorder="1" applyAlignment="1" applyProtection="1">
      <alignment horizontal="left" vertical="top"/>
      <protection locked="0"/>
    </xf>
    <xf numFmtId="173" fontId="96" fillId="17" borderId="40" xfId="0" applyNumberFormat="1" applyFont="1" applyFill="1" applyBorder="1" applyAlignment="1" applyProtection="1">
      <alignment horizontal="left" vertical="top"/>
      <protection locked="0"/>
    </xf>
    <xf numFmtId="171" fontId="112" fillId="17" borderId="41" xfId="0" applyNumberFormat="1" applyFont="1" applyFill="1" applyBorder="1" applyAlignment="1" applyProtection="1">
      <alignment horizontal="left" vertical="center"/>
      <protection locked="0"/>
    </xf>
    <xf numFmtId="169" fontId="112" fillId="17" borderId="40" xfId="0" applyNumberFormat="1" applyFont="1" applyFill="1" applyBorder="1" applyAlignment="1" applyProtection="1">
      <alignment horizontal="left" vertical="center"/>
      <protection locked="0"/>
    </xf>
    <xf numFmtId="173" fontId="96" fillId="17" borderId="42" xfId="0" applyNumberFormat="1" applyFont="1" applyFill="1" applyBorder="1" applyAlignment="1" applyProtection="1">
      <alignment horizontal="left" vertical="top"/>
      <protection locked="0"/>
    </xf>
    <xf numFmtId="171" fontId="112" fillId="17" borderId="40" xfId="0" applyNumberFormat="1" applyFont="1" applyFill="1" applyBorder="1" applyAlignment="1" applyProtection="1">
      <alignment horizontal="left" vertical="center"/>
      <protection locked="0"/>
    </xf>
    <xf numFmtId="0" fontId="80" fillId="0" borderId="43" xfId="0" applyFont="1" applyBorder="1" applyAlignment="1" applyProtection="1">
      <alignment horizontal="right" vertical="top"/>
      <protection locked="0"/>
    </xf>
    <xf numFmtId="0" fontId="80" fillId="17" borderId="44" xfId="0" applyFont="1" applyFill="1" applyBorder="1" applyAlignment="1" applyProtection="1">
      <alignment horizontal="left" vertical="top"/>
      <protection locked="0"/>
    </xf>
    <xf numFmtId="0" fontId="80" fillId="17" borderId="43" xfId="0" applyFont="1" applyFill="1" applyBorder="1" applyAlignment="1" applyProtection="1">
      <alignment horizontal="left" vertical="top"/>
      <protection locked="0"/>
    </xf>
    <xf numFmtId="169" fontId="96" fillId="17" borderId="43" xfId="0" applyNumberFormat="1" applyFont="1" applyFill="1" applyBorder="1" applyAlignment="1" applyProtection="1">
      <alignment horizontal="left" vertical="top"/>
      <protection locked="0"/>
    </xf>
    <xf numFmtId="173" fontId="96" fillId="17" borderId="43" xfId="0" applyNumberFormat="1" applyFont="1" applyFill="1" applyBorder="1" applyAlignment="1" applyProtection="1">
      <alignment horizontal="left" vertical="top"/>
      <protection locked="0"/>
    </xf>
    <xf numFmtId="171" fontId="112" fillId="17" borderId="44" xfId="0" applyNumberFormat="1" applyFont="1" applyFill="1" applyBorder="1" applyAlignment="1" applyProtection="1">
      <alignment horizontal="left" vertical="center"/>
      <protection locked="0"/>
    </xf>
    <xf numFmtId="169" fontId="112" fillId="17" borderId="43" xfId="0" applyNumberFormat="1" applyFont="1" applyFill="1" applyBorder="1" applyAlignment="1" applyProtection="1">
      <alignment horizontal="left" vertical="center"/>
      <protection locked="0"/>
    </xf>
    <xf numFmtId="173" fontId="96" fillId="17" borderId="45" xfId="0" applyNumberFormat="1" applyFont="1" applyFill="1" applyBorder="1" applyAlignment="1" applyProtection="1">
      <alignment horizontal="left" vertical="top"/>
      <protection locked="0"/>
    </xf>
    <xf numFmtId="171" fontId="112" fillId="17" borderId="43" xfId="0" applyNumberFormat="1" applyFont="1" applyFill="1" applyBorder="1" applyAlignment="1" applyProtection="1">
      <alignment horizontal="left" vertical="center"/>
      <protection locked="0"/>
    </xf>
    <xf numFmtId="0" fontId="80" fillId="0" borderId="46" xfId="0" applyFont="1" applyBorder="1" applyAlignment="1" applyProtection="1">
      <alignment horizontal="right" vertical="top"/>
      <protection locked="0"/>
    </xf>
    <xf numFmtId="0" fontId="80" fillId="17" borderId="47" xfId="0" applyFont="1" applyFill="1" applyBorder="1" applyAlignment="1" applyProtection="1">
      <alignment horizontal="left" vertical="top"/>
      <protection locked="0"/>
    </xf>
    <xf numFmtId="0" fontId="80" fillId="17" borderId="46" xfId="0" applyFont="1" applyFill="1" applyBorder="1" applyAlignment="1" applyProtection="1">
      <alignment horizontal="left" vertical="top"/>
      <protection locked="0"/>
    </xf>
    <xf numFmtId="169" fontId="96" fillId="17" borderId="46" xfId="0" applyNumberFormat="1" applyFont="1" applyFill="1" applyBorder="1" applyAlignment="1" applyProtection="1">
      <alignment horizontal="left" vertical="top"/>
      <protection locked="0"/>
    </xf>
    <xf numFmtId="173" fontId="96" fillId="17" borderId="46" xfId="0" applyNumberFormat="1" applyFont="1" applyFill="1" applyBorder="1" applyAlignment="1" applyProtection="1">
      <alignment horizontal="left" vertical="top"/>
      <protection locked="0"/>
    </xf>
    <xf numFmtId="171" fontId="112" fillId="17" borderId="47" xfId="0" applyNumberFormat="1" applyFont="1" applyFill="1" applyBorder="1" applyAlignment="1" applyProtection="1">
      <alignment horizontal="left" vertical="center"/>
      <protection locked="0"/>
    </xf>
    <xf numFmtId="169" fontId="112" fillId="17" borderId="46" xfId="0" applyNumberFormat="1" applyFont="1" applyFill="1" applyBorder="1" applyAlignment="1" applyProtection="1">
      <alignment horizontal="left" vertical="center"/>
      <protection locked="0"/>
    </xf>
    <xf numFmtId="173" fontId="96" fillId="17" borderId="48" xfId="0" applyNumberFormat="1" applyFont="1" applyFill="1" applyBorder="1" applyAlignment="1" applyProtection="1">
      <alignment horizontal="left" vertical="top"/>
      <protection locked="0"/>
    </xf>
    <xf numFmtId="171" fontId="112" fillId="17" borderId="46" xfId="0" applyNumberFormat="1" applyFont="1" applyFill="1" applyBorder="1" applyAlignment="1" applyProtection="1">
      <alignment horizontal="left" vertical="center"/>
      <protection locked="0"/>
    </xf>
    <xf numFmtId="0" fontId="61" fillId="0" borderId="0" xfId="0" applyFont="1" applyAlignment="1" applyProtection="1">
      <alignment horizontal="right" vertical="top"/>
      <protection hidden="1"/>
    </xf>
    <xf numFmtId="0" fontId="61" fillId="0" borderId="0" xfId="0" applyFont="1" applyAlignment="1" applyProtection="1">
      <alignment horizontal="left" vertical="top"/>
      <protection hidden="1"/>
    </xf>
    <xf numFmtId="0" fontId="108" fillId="21" borderId="27" xfId="13" applyFont="1" applyFill="1" applyBorder="1" applyAlignment="1" applyProtection="1">
      <alignment horizontal="center" vertical="center" wrapText="1"/>
      <protection hidden="1"/>
    </xf>
    <xf numFmtId="0" fontId="78" fillId="21" borderId="35" xfId="13" applyFont="1" applyFill="1" applyBorder="1" applyAlignment="1" applyProtection="1">
      <alignment horizontal="center" vertical="center" wrapText="1"/>
      <protection hidden="1"/>
    </xf>
    <xf numFmtId="0" fontId="78" fillId="21" borderId="14" xfId="13" applyFont="1" applyFill="1" applyBorder="1" applyAlignment="1" applyProtection="1">
      <alignment horizontal="center" vertical="center" wrapText="1"/>
      <protection hidden="1"/>
    </xf>
    <xf numFmtId="0" fontId="93" fillId="21" borderId="75" xfId="13" applyFont="1" applyFill="1" applyBorder="1" applyAlignment="1" applyProtection="1">
      <alignment horizontal="left" vertical="center"/>
      <protection hidden="1"/>
    </xf>
    <xf numFmtId="0" fontId="61" fillId="22" borderId="76" xfId="32" applyFont="1" applyFill="1" applyBorder="1" applyProtection="1">
      <protection hidden="1"/>
    </xf>
    <xf numFmtId="0" fontId="61" fillId="22" borderId="77" xfId="32" applyFont="1" applyFill="1" applyBorder="1" applyProtection="1">
      <protection hidden="1"/>
    </xf>
    <xf numFmtId="0" fontId="61" fillId="22" borderId="78" xfId="32" applyFont="1" applyFill="1" applyBorder="1" applyProtection="1">
      <protection hidden="1"/>
    </xf>
    <xf numFmtId="0" fontId="61" fillId="22" borderId="79" xfId="32" applyFont="1" applyFill="1" applyBorder="1" applyProtection="1">
      <protection hidden="1"/>
    </xf>
    <xf numFmtId="0" fontId="61" fillId="22" borderId="80" xfId="32" applyFont="1" applyFill="1" applyBorder="1" applyProtection="1">
      <protection hidden="1"/>
    </xf>
    <xf numFmtId="0" fontId="61" fillId="22" borderId="81" xfId="32" applyFont="1" applyFill="1" applyBorder="1" applyProtection="1">
      <protection hidden="1"/>
    </xf>
    <xf numFmtId="0" fontId="61" fillId="22" borderId="82" xfId="32" applyFont="1" applyFill="1" applyBorder="1" applyProtection="1">
      <protection hidden="1"/>
    </xf>
    <xf numFmtId="0" fontId="61" fillId="22" borderId="83" xfId="32" applyFont="1" applyFill="1" applyBorder="1" applyProtection="1">
      <protection hidden="1"/>
    </xf>
    <xf numFmtId="0" fontId="6" fillId="23" borderId="0" xfId="0" applyFont="1" applyFill="1" applyAlignment="1">
      <alignment horizontal="center"/>
    </xf>
    <xf numFmtId="14" fontId="61" fillId="23" borderId="59" xfId="29" applyNumberFormat="1" applyFont="1" applyFill="1" applyBorder="1" applyAlignment="1" applyProtection="1">
      <alignment horizontal="center"/>
      <protection hidden="1"/>
    </xf>
    <xf numFmtId="0" fontId="113" fillId="23" borderId="84" xfId="0" applyFont="1" applyFill="1" applyBorder="1" applyProtection="1">
      <protection hidden="1"/>
    </xf>
    <xf numFmtId="14" fontId="113" fillId="23" borderId="85" xfId="0" applyNumberFormat="1" applyFont="1" applyFill="1" applyBorder="1" applyProtection="1">
      <protection hidden="1"/>
    </xf>
    <xf numFmtId="167" fontId="61" fillId="23" borderId="86" xfId="0" applyNumberFormat="1" applyFont="1" applyFill="1" applyBorder="1" applyAlignment="1" applyProtection="1">
      <alignment horizontal="center"/>
      <protection hidden="1"/>
    </xf>
    <xf numFmtId="167" fontId="61" fillId="23" borderId="87" xfId="0" applyNumberFormat="1" applyFont="1" applyFill="1" applyBorder="1" applyAlignment="1" applyProtection="1">
      <alignment horizontal="center"/>
      <protection hidden="1"/>
    </xf>
    <xf numFmtId="167" fontId="61" fillId="23" borderId="88" xfId="0" applyNumberFormat="1" applyFont="1" applyFill="1" applyBorder="1" applyAlignment="1" applyProtection="1">
      <alignment horizontal="center"/>
      <protection hidden="1"/>
    </xf>
    <xf numFmtId="167" fontId="61" fillId="23" borderId="89" xfId="0" applyNumberFormat="1" applyFont="1" applyFill="1" applyBorder="1" applyAlignment="1" applyProtection="1">
      <alignment horizontal="center"/>
      <protection hidden="1"/>
    </xf>
    <xf numFmtId="14" fontId="61" fillId="23" borderId="84" xfId="0" applyNumberFormat="1" applyFont="1" applyFill="1" applyBorder="1" applyProtection="1">
      <protection hidden="1"/>
    </xf>
    <xf numFmtId="0" fontId="61" fillId="23" borderId="84" xfId="0" applyFont="1" applyFill="1" applyBorder="1" applyProtection="1">
      <protection hidden="1"/>
    </xf>
    <xf numFmtId="0" fontId="61" fillId="23" borderId="90" xfId="0" applyFont="1" applyFill="1" applyBorder="1" applyProtection="1">
      <protection hidden="1"/>
    </xf>
    <xf numFmtId="167" fontId="61" fillId="23" borderId="91" xfId="0" applyNumberFormat="1" applyFont="1" applyFill="1" applyBorder="1" applyAlignment="1" applyProtection="1">
      <alignment horizontal="center"/>
      <protection hidden="1"/>
    </xf>
    <xf numFmtId="167" fontId="61" fillId="23" borderId="92" xfId="0" applyNumberFormat="1" applyFont="1" applyFill="1" applyBorder="1" applyAlignment="1" applyProtection="1">
      <alignment horizontal="center"/>
      <protection hidden="1"/>
    </xf>
    <xf numFmtId="0" fontId="96" fillId="23" borderId="10" xfId="0" applyFont="1" applyFill="1" applyBorder="1" applyAlignment="1" applyProtection="1">
      <alignment horizontal="left" vertical="center"/>
      <protection hidden="1"/>
    </xf>
    <xf numFmtId="164" fontId="96" fillId="23" borderId="0" xfId="0" applyNumberFormat="1" applyFont="1" applyFill="1" applyAlignment="1" applyProtection="1">
      <alignment horizontal="center" vertical="center"/>
      <protection hidden="1"/>
    </xf>
    <xf numFmtId="0" fontId="96" fillId="23" borderId="25" xfId="0" applyFont="1" applyFill="1" applyBorder="1" applyAlignment="1" applyProtection="1">
      <alignment horizontal="left" vertical="center"/>
      <protection hidden="1"/>
    </xf>
    <xf numFmtId="0" fontId="96" fillId="23" borderId="20" xfId="0" applyFont="1" applyFill="1" applyBorder="1" applyAlignment="1" applyProtection="1">
      <alignment horizontal="left" vertical="center"/>
      <protection hidden="1"/>
    </xf>
    <xf numFmtId="167" fontId="96" fillId="23" borderId="17" xfId="0" applyNumberFormat="1" applyFont="1" applyFill="1" applyBorder="1" applyAlignment="1" applyProtection="1">
      <alignment horizontal="center" vertical="center"/>
      <protection hidden="1"/>
    </xf>
    <xf numFmtId="167" fontId="96" fillId="23" borderId="0" xfId="0" applyNumberFormat="1" applyFont="1" applyFill="1" applyAlignment="1" applyProtection="1">
      <alignment horizontal="center" vertical="center"/>
      <protection hidden="1"/>
    </xf>
    <xf numFmtId="20" fontId="80" fillId="23" borderId="63" xfId="0" applyNumberFormat="1" applyFont="1" applyFill="1" applyBorder="1" applyAlignment="1" applyProtection="1">
      <alignment horizontal="center" vertical="center"/>
      <protection hidden="1"/>
    </xf>
    <xf numFmtId="20" fontId="80" fillId="23" borderId="64" xfId="0" applyNumberFormat="1" applyFont="1" applyFill="1" applyBorder="1" applyAlignment="1" applyProtection="1">
      <alignment horizontal="center" vertical="center"/>
      <protection hidden="1"/>
    </xf>
    <xf numFmtId="20" fontId="80" fillId="23" borderId="65" xfId="0" applyNumberFormat="1" applyFont="1" applyFill="1" applyBorder="1" applyAlignment="1" applyProtection="1">
      <alignment horizontal="center" vertical="center"/>
      <protection hidden="1"/>
    </xf>
    <xf numFmtId="20" fontId="80" fillId="23" borderId="66" xfId="0" applyNumberFormat="1" applyFont="1" applyFill="1" applyBorder="1" applyAlignment="1" applyProtection="1">
      <alignment horizontal="center" vertical="center"/>
      <protection hidden="1"/>
    </xf>
    <xf numFmtId="167" fontId="96" fillId="23" borderId="20" xfId="0" applyNumberFormat="1" applyFont="1" applyFill="1" applyBorder="1" applyAlignment="1" applyProtection="1">
      <alignment horizontal="center" vertical="center"/>
      <protection hidden="1"/>
    </xf>
    <xf numFmtId="0" fontId="80" fillId="23" borderId="68" xfId="0" applyFont="1" applyFill="1" applyBorder="1" applyAlignment="1" applyProtection="1">
      <alignment horizontal="left" vertical="center"/>
      <protection hidden="1"/>
    </xf>
    <xf numFmtId="0" fontId="80" fillId="23" borderId="69" xfId="0" applyFont="1" applyFill="1" applyBorder="1" applyAlignment="1" applyProtection="1">
      <alignment horizontal="left" vertical="center"/>
      <protection hidden="1"/>
    </xf>
    <xf numFmtId="20" fontId="80" fillId="23" borderId="70" xfId="0" applyNumberFormat="1" applyFont="1" applyFill="1" applyBorder="1" applyAlignment="1" applyProtection="1">
      <alignment horizontal="right" vertical="center"/>
      <protection hidden="1"/>
    </xf>
    <xf numFmtId="20" fontId="80" fillId="23" borderId="34" xfId="0" applyNumberFormat="1" applyFont="1" applyFill="1" applyBorder="1" applyAlignment="1" applyProtection="1">
      <alignment horizontal="center" vertical="center"/>
      <protection hidden="1"/>
    </xf>
    <xf numFmtId="20" fontId="80" fillId="23" borderId="67" xfId="0" applyNumberFormat="1" applyFont="1" applyFill="1" applyBorder="1" applyAlignment="1" applyProtection="1">
      <alignment horizontal="center" vertical="center"/>
      <protection hidden="1"/>
    </xf>
    <xf numFmtId="0" fontId="96" fillId="23" borderId="20" xfId="0" applyFont="1" applyFill="1" applyBorder="1" applyAlignment="1" applyProtection="1">
      <alignment horizontal="center" vertical="center"/>
      <protection hidden="1"/>
    </xf>
    <xf numFmtId="167" fontId="61" fillId="23" borderId="0" xfId="0" applyNumberFormat="1" applyFont="1" applyFill="1" applyAlignment="1" applyProtection="1">
      <alignment horizontal="right"/>
      <protection hidden="1"/>
    </xf>
    <xf numFmtId="167" fontId="61" fillId="23" borderId="72" xfId="0" applyNumberFormat="1" applyFont="1" applyFill="1" applyBorder="1" applyAlignment="1" applyProtection="1">
      <alignment horizontal="right"/>
      <protection hidden="1"/>
    </xf>
    <xf numFmtId="164" fontId="61" fillId="23" borderId="74" xfId="0" applyNumberFormat="1" applyFont="1" applyFill="1" applyBorder="1" applyAlignment="1" applyProtection="1">
      <alignment horizontal="center" vertical="top" wrapText="1"/>
      <protection hidden="1"/>
    </xf>
    <xf numFmtId="0" fontId="61" fillId="23" borderId="93" xfId="0" applyFont="1" applyFill="1" applyBorder="1" applyProtection="1">
      <protection hidden="1"/>
    </xf>
    <xf numFmtId="167" fontId="61" fillId="23" borderId="94" xfId="0" applyNumberFormat="1" applyFont="1" applyFill="1" applyBorder="1" applyAlignment="1" applyProtection="1">
      <alignment horizontal="right"/>
      <protection hidden="1"/>
    </xf>
    <xf numFmtId="0" fontId="61" fillId="23" borderId="95" xfId="0" applyFont="1" applyFill="1" applyBorder="1" applyProtection="1">
      <protection hidden="1"/>
    </xf>
    <xf numFmtId="167" fontId="61" fillId="23" borderId="88" xfId="0" applyNumberFormat="1" applyFont="1" applyFill="1" applyBorder="1" applyAlignment="1" applyProtection="1">
      <alignment horizontal="right"/>
      <protection hidden="1"/>
    </xf>
    <xf numFmtId="0" fontId="61" fillId="23" borderId="96" xfId="0" applyFont="1" applyFill="1" applyBorder="1" applyProtection="1">
      <protection hidden="1"/>
    </xf>
    <xf numFmtId="167" fontId="61" fillId="23" borderId="97" xfId="0" applyNumberFormat="1" applyFont="1" applyFill="1" applyBorder="1" applyAlignment="1" applyProtection="1">
      <alignment horizontal="right"/>
      <protection hidden="1"/>
    </xf>
    <xf numFmtId="164" fontId="61" fillId="23" borderId="94" xfId="0" applyNumberFormat="1" applyFont="1" applyFill="1" applyBorder="1" applyAlignment="1" applyProtection="1">
      <alignment horizontal="right" vertical="center"/>
      <protection hidden="1"/>
    </xf>
    <xf numFmtId="164" fontId="61" fillId="23" borderId="94" xfId="0" applyNumberFormat="1" applyFont="1" applyFill="1" applyBorder="1" applyAlignment="1" applyProtection="1">
      <alignment horizontal="right" vertical="top" wrapText="1"/>
      <protection hidden="1"/>
    </xf>
    <xf numFmtId="164" fontId="61" fillId="23" borderId="88" xfId="0" applyNumberFormat="1" applyFont="1" applyFill="1" applyBorder="1" applyAlignment="1" applyProtection="1">
      <alignment horizontal="right" vertical="center"/>
      <protection hidden="1"/>
    </xf>
    <xf numFmtId="164" fontId="61" fillId="23" borderId="88" xfId="0" applyNumberFormat="1" applyFont="1" applyFill="1" applyBorder="1" applyAlignment="1" applyProtection="1">
      <alignment horizontal="right" vertical="top" wrapText="1"/>
      <protection hidden="1"/>
    </xf>
    <xf numFmtId="164" fontId="61" fillId="23" borderId="97" xfId="0" applyNumberFormat="1" applyFont="1" applyFill="1" applyBorder="1" applyAlignment="1" applyProtection="1">
      <alignment horizontal="right" vertical="center"/>
      <protection hidden="1"/>
    </xf>
    <xf numFmtId="164" fontId="61" fillId="23" borderId="97" xfId="0" applyNumberFormat="1" applyFont="1" applyFill="1" applyBorder="1" applyAlignment="1" applyProtection="1">
      <alignment horizontal="right" vertical="top" wrapText="1"/>
      <protection hidden="1"/>
    </xf>
    <xf numFmtId="0" fontId="61" fillId="0" borderId="17" xfId="0" applyFont="1" applyBorder="1" applyProtection="1">
      <protection hidden="1"/>
    </xf>
    <xf numFmtId="167" fontId="61" fillId="0" borderId="17" xfId="0" applyNumberFormat="1" applyFont="1" applyBorder="1" applyAlignment="1" applyProtection="1">
      <alignment horizontal="right"/>
      <protection hidden="1"/>
    </xf>
    <xf numFmtId="0" fontId="61" fillId="0" borderId="17" xfId="0" applyFont="1" applyBorder="1" applyAlignment="1" applyProtection="1">
      <alignment horizontal="right"/>
      <protection hidden="1"/>
    </xf>
    <xf numFmtId="0" fontId="61" fillId="0" borderId="17" xfId="0" applyFont="1" applyBorder="1" applyAlignment="1" applyProtection="1">
      <alignment horizontal="right" vertical="center"/>
      <protection hidden="1"/>
    </xf>
    <xf numFmtId="0" fontId="87" fillId="0" borderId="0" xfId="0" applyFont="1"/>
    <xf numFmtId="0" fontId="96" fillId="0" borderId="0" xfId="0" applyFont="1" applyAlignment="1" applyProtection="1">
      <alignment vertical="center"/>
      <protection hidden="1"/>
    </xf>
    <xf numFmtId="0" fontId="114" fillId="0" borderId="0" xfId="0" applyFont="1" applyAlignment="1">
      <alignment vertical="center"/>
    </xf>
    <xf numFmtId="20" fontId="80" fillId="0" borderId="63" xfId="0" applyNumberFormat="1" applyFont="1" applyBorder="1" applyAlignment="1" applyProtection="1">
      <alignment horizontal="center" vertical="center"/>
      <protection hidden="1"/>
    </xf>
    <xf numFmtId="20" fontId="80" fillId="0" borderId="64" xfId="0" applyNumberFormat="1" applyFont="1" applyBorder="1" applyAlignment="1" applyProtection="1">
      <alignment horizontal="center" vertical="center"/>
      <protection hidden="1"/>
    </xf>
    <xf numFmtId="20" fontId="80" fillId="0" borderId="65" xfId="0" applyNumberFormat="1" applyFont="1" applyBorder="1" applyAlignment="1" applyProtection="1">
      <alignment horizontal="center" vertical="center"/>
      <protection hidden="1"/>
    </xf>
    <xf numFmtId="20" fontId="80" fillId="0" borderId="66" xfId="0" applyNumberFormat="1" applyFont="1" applyBorder="1" applyAlignment="1" applyProtection="1">
      <alignment horizontal="center" vertical="center"/>
      <protection hidden="1"/>
    </xf>
    <xf numFmtId="0" fontId="80" fillId="0" borderId="68" xfId="0" applyFont="1" applyBorder="1" applyAlignment="1" applyProtection="1">
      <alignment horizontal="left" vertical="center"/>
      <protection hidden="1"/>
    </xf>
    <xf numFmtId="0" fontId="80" fillId="0" borderId="69" xfId="0" applyFont="1" applyBorder="1" applyAlignment="1" applyProtection="1">
      <alignment horizontal="left" vertical="center"/>
      <protection hidden="1"/>
    </xf>
    <xf numFmtId="20" fontId="80" fillId="0" borderId="70" xfId="0" applyNumberFormat="1" applyFont="1" applyBorder="1" applyAlignment="1" applyProtection="1">
      <alignment horizontal="right" vertical="center"/>
      <protection hidden="1"/>
    </xf>
    <xf numFmtId="20" fontId="80" fillId="0" borderId="34" xfId="0" applyNumberFormat="1" applyFont="1" applyBorder="1" applyAlignment="1" applyProtection="1">
      <alignment horizontal="center" vertical="center"/>
      <protection hidden="1"/>
    </xf>
    <xf numFmtId="20" fontId="80" fillId="20" borderId="63" xfId="0" applyNumberFormat="1" applyFont="1" applyFill="1" applyBorder="1" applyAlignment="1" applyProtection="1">
      <alignment horizontal="center" vertical="center"/>
      <protection hidden="1"/>
    </xf>
    <xf numFmtId="20" fontId="80" fillId="20" borderId="64" xfId="0" applyNumberFormat="1" applyFont="1" applyFill="1" applyBorder="1" applyAlignment="1" applyProtection="1">
      <alignment horizontal="center" vertical="center"/>
      <protection hidden="1"/>
    </xf>
    <xf numFmtId="20" fontId="80" fillId="20" borderId="67" xfId="0" applyNumberFormat="1" applyFont="1" applyFill="1" applyBorder="1" applyAlignment="1" applyProtection="1">
      <alignment horizontal="center" vertical="center"/>
      <protection hidden="1"/>
    </xf>
    <xf numFmtId="0" fontId="80" fillId="20" borderId="68" xfId="0" applyFont="1" applyFill="1" applyBorder="1" applyAlignment="1" applyProtection="1">
      <alignment horizontal="left" vertical="center"/>
      <protection hidden="1"/>
    </xf>
    <xf numFmtId="0" fontId="80" fillId="20" borderId="69" xfId="0" applyFont="1" applyFill="1" applyBorder="1" applyAlignment="1" applyProtection="1">
      <alignment horizontal="left" vertical="center"/>
      <protection hidden="1"/>
    </xf>
    <xf numFmtId="20" fontId="80" fillId="20" borderId="70" xfId="0" applyNumberFormat="1" applyFont="1" applyFill="1" applyBorder="1" applyAlignment="1" applyProtection="1">
      <alignment horizontal="right" vertical="center"/>
      <protection hidden="1"/>
    </xf>
    <xf numFmtId="20" fontId="80" fillId="20" borderId="34" xfId="0" applyNumberFormat="1" applyFont="1" applyFill="1" applyBorder="1" applyAlignment="1" applyProtection="1">
      <alignment horizontal="center" vertical="center"/>
      <protection hidden="1"/>
    </xf>
    <xf numFmtId="0" fontId="61" fillId="0" borderId="0" xfId="0" applyFont="1" applyProtection="1"/>
    <xf numFmtId="0" fontId="87" fillId="0" borderId="0" xfId="0" applyFont="1" applyProtection="1">
      <protection hidden="1"/>
    </xf>
    <xf numFmtId="0" fontId="59" fillId="0" borderId="0" xfId="29" applyFont="1" applyAlignment="1" applyProtection="1">
      <alignment horizontal="left" vertical="top"/>
    </xf>
    <xf numFmtId="0" fontId="102" fillId="0" borderId="0" xfId="0" applyFont="1" applyAlignment="1" applyProtection="1">
      <alignment horizontal="center" vertical="center"/>
    </xf>
    <xf numFmtId="0" fontId="109" fillId="23" borderId="17" xfId="0" applyFont="1" applyFill="1" applyBorder="1" applyAlignment="1" applyProtection="1">
      <alignment vertical="top"/>
      <protection locked="0"/>
    </xf>
    <xf numFmtId="0" fontId="102" fillId="23" borderId="17" xfId="0" applyFont="1" applyFill="1" applyBorder="1" applyAlignment="1" applyProtection="1">
      <alignment vertical="top"/>
      <protection locked="0"/>
    </xf>
    <xf numFmtId="164" fontId="110" fillId="23" borderId="18" xfId="0" applyNumberFormat="1" applyFont="1" applyFill="1" applyBorder="1" applyAlignment="1" applyProtection="1">
      <alignment horizontal="right" vertical="center"/>
    </xf>
    <xf numFmtId="0" fontId="13" fillId="0" borderId="0" xfId="0" applyFont="1" applyProtection="1"/>
    <xf numFmtId="0" fontId="13" fillId="0" borderId="0" xfId="0" applyFont="1" applyAlignment="1" applyProtection="1">
      <alignment horizontal="center"/>
    </xf>
    <xf numFmtId="174" fontId="13" fillId="0" borderId="0" xfId="0" applyNumberFormat="1" applyFont="1" applyAlignment="1" applyProtection="1">
      <alignment horizontal="center"/>
    </xf>
    <xf numFmtId="14" fontId="13" fillId="0" borderId="0" xfId="0" applyNumberFormat="1" applyFont="1" applyProtection="1"/>
    <xf numFmtId="16" fontId="13" fillId="0" borderId="0" xfId="0" applyNumberFormat="1" applyFont="1" applyProtection="1"/>
    <xf numFmtId="0" fontId="13" fillId="0" borderId="0" xfId="0" applyFont="1" applyAlignment="1" applyProtection="1">
      <alignment horizontal="right"/>
    </xf>
    <xf numFmtId="0" fontId="12" fillId="0" borderId="0" xfId="0" applyFont="1" applyAlignment="1" applyProtection="1">
      <alignment horizontal="center"/>
    </xf>
    <xf numFmtId="0" fontId="12" fillId="0" borderId="0" xfId="0" applyFont="1" applyAlignment="1" applyProtection="1">
      <alignment horizontal="right"/>
    </xf>
    <xf numFmtId="175" fontId="13" fillId="0" borderId="0" xfId="0" applyNumberFormat="1" applyFont="1" applyAlignment="1" applyProtection="1">
      <alignment horizontal="center"/>
    </xf>
    <xf numFmtId="14" fontId="13" fillId="0" borderId="0" xfId="0" applyNumberFormat="1" applyFont="1" applyAlignment="1" applyProtection="1">
      <alignment horizontal="center"/>
    </xf>
    <xf numFmtId="0" fontId="61" fillId="28" borderId="0" xfId="32" applyFont="1" applyFill="1"/>
    <xf numFmtId="0" fontId="61" fillId="28" borderId="0" xfId="32" applyFont="1" applyFill="1" applyProtection="1">
      <protection hidden="1"/>
    </xf>
    <xf numFmtId="0" fontId="83" fillId="23" borderId="0" xfId="35" applyFont="1" applyFill="1" applyAlignment="1">
      <alignment horizontal="center"/>
    </xf>
    <xf numFmtId="0" fontId="61" fillId="22" borderId="0" xfId="32" applyFont="1" applyFill="1" applyProtection="1">
      <protection hidden="1"/>
    </xf>
    <xf numFmtId="0" fontId="61" fillId="22" borderId="0" xfId="32" applyFont="1" applyFill="1"/>
    <xf numFmtId="0" fontId="78" fillId="23" borderId="0" xfId="45" applyFont="1" applyFill="1" applyBorder="1" applyAlignment="1" applyProtection="1">
      <protection hidden="1"/>
    </xf>
    <xf numFmtId="0" fontId="60" fillId="22" borderId="16" xfId="25" applyFont="1" applyFill="1" applyBorder="1" applyAlignment="1">
      <alignment horizontal="left"/>
    </xf>
    <xf numFmtId="0" fontId="61" fillId="22" borderId="17" xfId="25" applyFont="1" applyFill="1" applyBorder="1" applyProtection="1">
      <protection hidden="1"/>
    </xf>
    <xf numFmtId="0" fontId="62" fillId="22" borderId="17" xfId="25" applyFont="1" applyFill="1" applyBorder="1" applyAlignment="1" applyProtection="1">
      <alignment horizontal="left"/>
      <protection hidden="1"/>
    </xf>
    <xf numFmtId="0" fontId="61" fillId="22" borderId="17" xfId="25" applyFont="1" applyFill="1" applyBorder="1" applyAlignment="1" applyProtection="1">
      <alignment horizontal="left"/>
      <protection hidden="1"/>
    </xf>
    <xf numFmtId="0" fontId="61" fillId="22" borderId="17" xfId="30" applyFont="1" applyFill="1" applyBorder="1" applyAlignment="1" applyProtection="1">
      <alignment horizontal="center"/>
      <protection hidden="1"/>
    </xf>
    <xf numFmtId="0" fontId="70" fillId="22" borderId="17" xfId="30" applyFont="1" applyFill="1" applyBorder="1" applyAlignment="1" applyProtection="1">
      <alignment horizontal="center"/>
      <protection hidden="1"/>
    </xf>
    <xf numFmtId="0" fontId="61" fillId="22" borderId="18" xfId="25" applyFont="1" applyFill="1" applyBorder="1" applyAlignment="1" applyProtection="1">
      <alignment horizontal="left"/>
      <protection hidden="1"/>
    </xf>
    <xf numFmtId="170" fontId="78" fillId="22" borderId="22" xfId="25" applyNumberFormat="1" applyFont="1" applyFill="1" applyBorder="1" applyProtection="1">
      <protection hidden="1"/>
    </xf>
    <xf numFmtId="170" fontId="78" fillId="23" borderId="17" xfId="25" applyNumberFormat="1" applyFont="1" applyFill="1" applyBorder="1" applyProtection="1">
      <protection hidden="1"/>
    </xf>
    <xf numFmtId="170" fontId="79" fillId="22" borderId="23" xfId="25" applyNumberFormat="1" applyFont="1" applyFill="1" applyBorder="1" applyProtection="1">
      <protection hidden="1"/>
    </xf>
    <xf numFmtId="170" fontId="79" fillId="0" borderId="0" xfId="25" applyNumberFormat="1" applyFont="1" applyProtection="1">
      <protection hidden="1"/>
    </xf>
    <xf numFmtId="170" fontId="78" fillId="17" borderId="23" xfId="25" applyNumberFormat="1" applyFont="1" applyFill="1" applyBorder="1" applyProtection="1">
      <protection hidden="1"/>
    </xf>
    <xf numFmtId="170" fontId="79" fillId="24" borderId="0" xfId="25" applyNumberFormat="1" applyFont="1" applyFill="1" applyProtection="1">
      <protection hidden="1"/>
    </xf>
    <xf numFmtId="0" fontId="80" fillId="15" borderId="0" xfId="0" applyFont="1" applyFill="1" applyAlignment="1" applyProtection="1">
      <alignment horizontal="left" vertical="top"/>
      <protection locked="0"/>
    </xf>
    <xf numFmtId="0" fontId="61" fillId="23" borderId="0" xfId="30" applyFont="1" applyFill="1" applyProtection="1">
      <protection hidden="1"/>
    </xf>
    <xf numFmtId="20" fontId="80" fillId="0" borderId="10" xfId="0" applyNumberFormat="1" applyFont="1" applyBorder="1" applyAlignment="1" applyProtection="1">
      <alignment horizontal="center" vertical="center"/>
      <protection hidden="1"/>
    </xf>
    <xf numFmtId="20" fontId="80" fillId="0" borderId="0" xfId="0" applyNumberFormat="1" applyFont="1" applyAlignment="1" applyProtection="1">
      <alignment horizontal="center" vertical="center"/>
      <protection hidden="1"/>
    </xf>
    <xf numFmtId="20" fontId="80" fillId="0" borderId="13" xfId="0" applyNumberFormat="1" applyFont="1" applyBorder="1" applyAlignment="1" applyProtection="1">
      <alignment horizontal="center" vertical="center"/>
      <protection hidden="1"/>
    </xf>
    <xf numFmtId="0" fontId="80" fillId="0" borderId="25" xfId="0" applyFont="1" applyBorder="1" applyAlignment="1" applyProtection="1">
      <alignment horizontal="left" vertical="center"/>
      <protection hidden="1"/>
    </xf>
    <xf numFmtId="0" fontId="80" fillId="0" borderId="20" xfId="0" applyFont="1" applyBorder="1" applyAlignment="1" applyProtection="1">
      <alignment horizontal="left" vertical="center"/>
      <protection hidden="1"/>
    </xf>
    <xf numFmtId="20" fontId="80" fillId="0" borderId="20" xfId="0" applyNumberFormat="1" applyFont="1" applyBorder="1" applyAlignment="1" applyProtection="1">
      <alignment horizontal="right" vertical="center"/>
      <protection hidden="1"/>
    </xf>
    <xf numFmtId="20" fontId="80" fillId="20" borderId="10" xfId="0" applyNumberFormat="1" applyFont="1" applyFill="1" applyBorder="1" applyAlignment="1" applyProtection="1">
      <alignment horizontal="center" vertical="center"/>
      <protection hidden="1"/>
    </xf>
    <xf numFmtId="20" fontId="80" fillId="20" borderId="0" xfId="0" applyNumberFormat="1" applyFont="1" applyFill="1" applyAlignment="1" applyProtection="1">
      <alignment horizontal="center" vertical="center"/>
      <protection hidden="1"/>
    </xf>
    <xf numFmtId="20" fontId="80" fillId="20" borderId="13" xfId="0" applyNumberFormat="1" applyFont="1" applyFill="1" applyBorder="1" applyAlignment="1" applyProtection="1">
      <alignment horizontal="center" vertical="center"/>
      <protection hidden="1"/>
    </xf>
    <xf numFmtId="0" fontId="80" fillId="20" borderId="25" xfId="0" applyFont="1" applyFill="1" applyBorder="1" applyAlignment="1" applyProtection="1">
      <alignment horizontal="left" vertical="center"/>
      <protection hidden="1"/>
    </xf>
    <xf numFmtId="0" fontId="80" fillId="20" borderId="20" xfId="0" applyFont="1" applyFill="1" applyBorder="1" applyAlignment="1" applyProtection="1">
      <alignment horizontal="left" vertical="center"/>
      <protection hidden="1"/>
    </xf>
    <xf numFmtId="20" fontId="80" fillId="20" borderId="20" xfId="0" applyNumberFormat="1" applyFont="1" applyFill="1" applyBorder="1" applyAlignment="1" applyProtection="1">
      <alignment horizontal="right" vertical="center"/>
      <protection hidden="1"/>
    </xf>
    <xf numFmtId="0" fontId="111" fillId="23" borderId="16" xfId="0" applyFont="1" applyFill="1" applyBorder="1" applyProtection="1">
      <protection hidden="1"/>
    </xf>
    <xf numFmtId="167" fontId="111" fillId="23" borderId="17" xfId="0" applyNumberFormat="1" applyFont="1" applyFill="1" applyBorder="1" applyAlignment="1" applyProtection="1">
      <alignment horizontal="left"/>
      <protection hidden="1"/>
    </xf>
    <xf numFmtId="0" fontId="82" fillId="23" borderId="10" xfId="29" applyFont="1" applyFill="1" applyBorder="1" applyAlignment="1" applyProtection="1">
      <alignment horizontal="left" vertical="top"/>
      <protection hidden="1"/>
    </xf>
    <xf numFmtId="0" fontId="76" fillId="26" borderId="25" xfId="0" applyFont="1" applyFill="1" applyBorder="1" applyProtection="1">
      <protection hidden="1"/>
    </xf>
    <xf numFmtId="167" fontId="61" fillId="26" borderId="20" xfId="0" applyNumberFormat="1" applyFont="1" applyFill="1" applyBorder="1" applyAlignment="1" applyProtection="1">
      <alignment horizontal="right"/>
      <protection hidden="1"/>
    </xf>
    <xf numFmtId="164" fontId="61" fillId="26" borderId="26" xfId="0" applyNumberFormat="1" applyFont="1" applyFill="1" applyBorder="1" applyAlignment="1" applyProtection="1">
      <alignment horizontal="right" vertical="center"/>
      <protection hidden="1"/>
    </xf>
    <xf numFmtId="164" fontId="61" fillId="26" borderId="20" xfId="0" applyNumberFormat="1" applyFont="1" applyFill="1" applyBorder="1" applyAlignment="1" applyProtection="1">
      <alignment horizontal="right" vertical="center"/>
      <protection hidden="1"/>
    </xf>
    <xf numFmtId="164" fontId="61" fillId="26" borderId="26" xfId="0" applyNumberFormat="1" applyFont="1" applyFill="1" applyBorder="1" applyAlignment="1" applyProtection="1">
      <alignment horizontal="center" vertical="center"/>
      <protection hidden="1"/>
    </xf>
    <xf numFmtId="167" fontId="61" fillId="0" borderId="71" xfId="0" applyNumberFormat="1" applyFont="1" applyBorder="1" applyAlignment="1" applyProtection="1">
      <alignment horizontal="right"/>
      <protection hidden="1"/>
    </xf>
    <xf numFmtId="164" fontId="61" fillId="27" borderId="73" xfId="0" applyNumberFormat="1" applyFont="1" applyFill="1" applyBorder="1" applyAlignment="1" applyProtection="1">
      <alignment horizontal="center" vertical="top" wrapText="1"/>
      <protection hidden="1"/>
    </xf>
    <xf numFmtId="164" fontId="61" fillId="27" borderId="74" xfId="0" applyNumberFormat="1" applyFont="1" applyFill="1" applyBorder="1" applyAlignment="1" applyProtection="1">
      <alignment horizontal="center" vertical="top" wrapText="1"/>
      <protection hidden="1"/>
    </xf>
    <xf numFmtId="0" fontId="61" fillId="23" borderId="0" xfId="0" applyFont="1" applyFill="1" applyAlignment="1" applyProtection="1">
      <alignment horizontal="center"/>
      <protection hidden="1"/>
    </xf>
    <xf numFmtId="0" fontId="113" fillId="25" borderId="0" xfId="0" applyFont="1" applyFill="1" applyProtection="1">
      <protection hidden="1"/>
    </xf>
    <xf numFmtId="0" fontId="113" fillId="25" borderId="0" xfId="0" applyFont="1" applyFill="1" applyAlignment="1" applyProtection="1">
      <alignment horizontal="right"/>
      <protection hidden="1"/>
    </xf>
    <xf numFmtId="0" fontId="113" fillId="25" borderId="0" xfId="0" applyFont="1" applyFill="1" applyAlignment="1" applyProtection="1">
      <alignment horizontal="center"/>
      <protection hidden="1"/>
    </xf>
  </cellXfs>
  <cellStyles count="4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Hyperlink 2" xfId="13" xr:uid="{00000000-0005-0000-0000-00000C000000}"/>
    <cellStyle name="Hyperlink 2 2" xfId="14" xr:uid="{00000000-0005-0000-0000-00000D000000}"/>
    <cellStyle name="Hyperlink_05Feiert" xfId="15" xr:uid="{00000000-0005-0000-0000-00000E000000}"/>
    <cellStyle name="Hyperlink_fertigJahr2001 2 2 2" xfId="16" xr:uid="{00000000-0005-0000-0000-00000F000000}"/>
    <cellStyle name="Hyperlink_Jahr1999" xfId="17" xr:uid="{00000000-0005-0000-0000-000010000000}"/>
    <cellStyle name="Hyperlink_Projekte 2" xfId="18" xr:uid="{00000000-0005-0000-0000-000011000000}"/>
    <cellStyle name="Link" xfId="45" builtinId="8"/>
    <cellStyle name="Neutral" xfId="19" builtinId="28" customBuiltin="1"/>
    <cellStyle name="Notiz" xfId="20" builtinId="10" customBuiltin="1"/>
    <cellStyle name="Schlecht" xfId="21" builtinId="27" customBuiltin="1"/>
    <cellStyle name="Standard" xfId="0" builtinId="0"/>
    <cellStyle name="Standard 2" xfId="22" xr:uid="{00000000-0005-0000-0000-000016000000}"/>
    <cellStyle name="Standard_0" xfId="23" xr:uid="{00000000-0005-0000-0000-000017000000}"/>
    <cellStyle name="Standard_0A_DIENSTPLAN_MIT_ZEIT" xfId="24" xr:uid="{00000000-0005-0000-0000-000018000000}"/>
    <cellStyle name="Standard_1999 2" xfId="25" xr:uid="{00000000-0005-0000-0000-000019000000}"/>
    <cellStyle name="Standard_Arbeitsdatei 2" xfId="26" xr:uid="{00000000-0005-0000-0000-00001A000000}"/>
    <cellStyle name="Standard_B1Pos" xfId="27" xr:uid="{00000000-0005-0000-0000-00001B000000}"/>
    <cellStyle name="Standard_B1Pos 2" xfId="28" xr:uid="{00000000-0005-0000-0000-00001C000000}"/>
    <cellStyle name="Standard_BpDienst 2" xfId="29" xr:uid="{00000000-0005-0000-0000-00001D000000}"/>
    <cellStyle name="Standard_Info" xfId="30" xr:uid="{00000000-0005-0000-0000-00001E000000}"/>
    <cellStyle name="Standard_Info 2" xfId="31" xr:uid="{00000000-0005-0000-0000-00001F000000}"/>
    <cellStyle name="Standard_Info 2 2" xfId="32" xr:uid="{00000000-0005-0000-0000-000020000000}"/>
    <cellStyle name="Standard_Jahr1999" xfId="33" xr:uid="{00000000-0005-0000-0000-000021000000}"/>
    <cellStyle name="Standard_Jahr1999 2" xfId="34" xr:uid="{00000000-0005-0000-0000-000022000000}"/>
    <cellStyle name="Standard_Kassbuch 2" xfId="35" xr:uid="{00000000-0005-0000-0000-000023000000}"/>
    <cellStyle name="Standard_Projekte 2" xfId="36" xr:uid="{00000000-0005-0000-0000-000024000000}"/>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Warnender Text" xfId="43" builtinId="11" customBuiltin="1"/>
    <cellStyle name="Zelle überprüfen" xfId="44" builtinId="23" customBuiltin="1"/>
  </cellStyles>
  <dxfs count="55">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3"/>
        </patternFill>
      </fill>
      <border>
        <left style="thin">
          <color indexed="10"/>
        </left>
        <right/>
        <top style="thin">
          <color indexed="10"/>
        </top>
        <bottom style="thin">
          <color indexed="10"/>
        </bottom>
      </border>
    </dxf>
    <dxf>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ill>
        <patternFill>
          <bgColor indexed="11"/>
        </patternFill>
      </fill>
      <border>
        <left style="thin">
          <color indexed="10"/>
        </left>
        <right/>
        <top style="thin">
          <color indexed="10"/>
        </top>
        <bottom style="thin">
          <color indexed="10"/>
        </bottom>
      </border>
    </dxf>
    <dxf>
      <fill>
        <patternFill>
          <bgColor indexed="11"/>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ill>
        <patternFill>
          <bgColor indexed="11"/>
        </patternFill>
      </fill>
      <border>
        <left style="thin">
          <color indexed="10"/>
        </left>
        <right/>
        <top style="thin">
          <color indexed="10"/>
        </top>
        <bottom style="thin">
          <color indexed="10"/>
        </bottom>
      </border>
    </dxf>
    <dxf>
      <fill>
        <patternFill>
          <bgColor indexed="11"/>
        </patternFill>
      </fill>
      <border>
        <left style="thin">
          <color indexed="10"/>
        </left>
        <right/>
        <top style="thin">
          <color indexed="10"/>
        </top>
        <bottom style="thin">
          <color indexed="10"/>
        </bottom>
      </border>
    </dxf>
    <dxf>
      <fill>
        <patternFill>
          <bgColor rgb="FFFFFF00"/>
        </patternFill>
      </fill>
      <border>
        <left style="thin">
          <color indexed="10"/>
        </left>
        <right/>
        <top style="thin">
          <color indexed="10"/>
        </top>
        <bottom style="thin">
          <color indexed="10"/>
        </bottom>
      </border>
    </dxf>
    <dxf>
      <font>
        <b/>
        <i val="0"/>
        <condense val="0"/>
        <extend val="0"/>
        <color indexed="10"/>
      </font>
      <fill>
        <patternFill>
          <bgColor indexed="13"/>
        </patternFill>
      </fill>
      <border>
        <left/>
        <right style="thin">
          <color indexed="10"/>
        </right>
        <top style="thin">
          <color indexed="10"/>
        </top>
        <bottom style="thin">
          <color indexed="10"/>
        </bottom>
      </border>
    </dxf>
    <dxf>
      <font>
        <b/>
        <i val="0"/>
        <condense val="0"/>
        <extend val="0"/>
        <color indexed="10"/>
      </font>
      <fill>
        <patternFill>
          <bgColor indexed="13"/>
        </patternFill>
      </fill>
      <border>
        <left/>
        <right style="thin">
          <color indexed="10"/>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13"/>
        </patternFill>
      </fill>
      <border>
        <left style="thin">
          <color indexed="10"/>
        </left>
        <right/>
        <top style="thin">
          <color indexed="10"/>
        </top>
        <bottom style="thin">
          <color indexed="10"/>
        </bottom>
      </border>
    </dxf>
    <dxf>
      <font>
        <condense val="0"/>
        <extend val="0"/>
        <color indexed="8"/>
      </font>
      <fill>
        <patternFill>
          <bgColor indexed="27"/>
        </patternFill>
      </fill>
    </dxf>
    <dxf>
      <font>
        <condense val="0"/>
        <extend val="0"/>
        <color indexed="8"/>
      </font>
      <fill>
        <patternFill>
          <bgColor indexed="26"/>
        </patternFill>
      </fill>
    </dxf>
    <dxf>
      <font>
        <condense val="0"/>
        <extend val="0"/>
        <color indexed="8"/>
      </font>
      <fill>
        <patternFill>
          <bgColor indexed="27"/>
        </patternFill>
      </fill>
    </dxf>
    <dxf>
      <font>
        <condense val="0"/>
        <extend val="0"/>
        <color indexed="8"/>
      </font>
      <fill>
        <patternFill>
          <bgColor indexed="26"/>
        </patternFill>
      </fill>
    </dxf>
    <dxf>
      <fill>
        <patternFill>
          <bgColor indexed="42"/>
        </patternFill>
      </fill>
    </dxf>
    <dxf>
      <font>
        <condense val="0"/>
        <extend val="0"/>
        <color indexed="8"/>
      </font>
      <fill>
        <patternFill>
          <bgColor indexed="27"/>
        </patternFill>
      </fill>
    </dxf>
    <dxf>
      <font>
        <condense val="0"/>
        <extend val="0"/>
        <color indexed="8"/>
      </font>
      <fill>
        <patternFill>
          <bgColor indexed="26"/>
        </patternFill>
      </fill>
    </dxf>
    <dxf>
      <fill>
        <patternFill>
          <bgColor indexed="27"/>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38</xdr:row>
      <xdr:rowOff>95250</xdr:rowOff>
    </xdr:from>
    <xdr:to>
      <xdr:col>6</xdr:col>
      <xdr:colOff>257175</xdr:colOff>
      <xdr:row>45</xdr:row>
      <xdr:rowOff>44263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838575" y="4781550"/>
          <a:ext cx="1314450" cy="1082488"/>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140</xdr:row>
      <xdr:rowOff>152400</xdr:rowOff>
    </xdr:from>
    <xdr:to>
      <xdr:col>5</xdr:col>
      <xdr:colOff>304800</xdr:colOff>
      <xdr:row>142</xdr:row>
      <xdr:rowOff>28575</xdr:rowOff>
    </xdr:to>
    <xdr:sp macro="" textlink="">
      <xdr:nvSpPr>
        <xdr:cNvPr id="28097" name="Line 6">
          <a:extLst>
            <a:ext uri="{FF2B5EF4-FFF2-40B4-BE49-F238E27FC236}">
              <a16:creationId xmlns:a16="http://schemas.microsoft.com/office/drawing/2014/main" id="{00000000-0008-0000-0100-0000C16D0000}"/>
            </a:ext>
          </a:extLst>
        </xdr:cNvPr>
        <xdr:cNvSpPr>
          <a:spLocks noChangeShapeType="1"/>
        </xdr:cNvSpPr>
      </xdr:nvSpPr>
      <xdr:spPr bwMode="auto">
        <a:xfrm>
          <a:off x="3057525" y="23536275"/>
          <a:ext cx="0" cy="200025"/>
        </a:xfrm>
        <a:prstGeom prst="line">
          <a:avLst/>
        </a:prstGeom>
        <a:noFill/>
        <a:ln w="9525">
          <a:solidFill>
            <a:srgbClr val="000000"/>
          </a:solidFill>
          <a:round/>
          <a:headEnd/>
          <a:tailEnd type="triangle" w="med" len="med"/>
        </a:ln>
      </xdr:spPr>
    </xdr:sp>
    <xdr:clientData/>
  </xdr:twoCellAnchor>
  <xdr:twoCellAnchor>
    <xdr:from>
      <xdr:col>6</xdr:col>
      <xdr:colOff>342900</xdr:colOff>
      <xdr:row>140</xdr:row>
      <xdr:rowOff>152400</xdr:rowOff>
    </xdr:from>
    <xdr:to>
      <xdr:col>6</xdr:col>
      <xdr:colOff>342900</xdr:colOff>
      <xdr:row>142</xdr:row>
      <xdr:rowOff>28575</xdr:rowOff>
    </xdr:to>
    <xdr:sp macro="" textlink="">
      <xdr:nvSpPr>
        <xdr:cNvPr id="28098" name="Line 7">
          <a:extLst>
            <a:ext uri="{FF2B5EF4-FFF2-40B4-BE49-F238E27FC236}">
              <a16:creationId xmlns:a16="http://schemas.microsoft.com/office/drawing/2014/main" id="{00000000-0008-0000-0100-0000C26D0000}"/>
            </a:ext>
          </a:extLst>
        </xdr:cNvPr>
        <xdr:cNvSpPr>
          <a:spLocks noChangeShapeType="1"/>
        </xdr:cNvSpPr>
      </xdr:nvSpPr>
      <xdr:spPr bwMode="auto">
        <a:xfrm>
          <a:off x="3762375" y="23536275"/>
          <a:ext cx="0" cy="200025"/>
        </a:xfrm>
        <a:prstGeom prst="line">
          <a:avLst/>
        </a:prstGeom>
        <a:noFill/>
        <a:ln w="9525">
          <a:solidFill>
            <a:srgbClr val="000000"/>
          </a:solidFill>
          <a:round/>
          <a:headEnd/>
          <a:tailEnd type="triangle" w="med" len="med"/>
        </a:ln>
      </xdr:spPr>
    </xdr:sp>
    <xdr:clientData/>
  </xdr:twoCellAnchor>
  <xdr:twoCellAnchor>
    <xdr:from>
      <xdr:col>5</xdr:col>
      <xdr:colOff>304800</xdr:colOff>
      <xdr:row>140</xdr:row>
      <xdr:rowOff>152400</xdr:rowOff>
    </xdr:from>
    <xdr:to>
      <xdr:col>5</xdr:col>
      <xdr:colOff>304800</xdr:colOff>
      <xdr:row>142</xdr:row>
      <xdr:rowOff>28575</xdr:rowOff>
    </xdr:to>
    <xdr:sp macro="" textlink="">
      <xdr:nvSpPr>
        <xdr:cNvPr id="28099" name="Line 8">
          <a:extLst>
            <a:ext uri="{FF2B5EF4-FFF2-40B4-BE49-F238E27FC236}">
              <a16:creationId xmlns:a16="http://schemas.microsoft.com/office/drawing/2014/main" id="{00000000-0008-0000-0100-0000C36D0000}"/>
            </a:ext>
          </a:extLst>
        </xdr:cNvPr>
        <xdr:cNvSpPr>
          <a:spLocks noChangeShapeType="1"/>
        </xdr:cNvSpPr>
      </xdr:nvSpPr>
      <xdr:spPr bwMode="auto">
        <a:xfrm>
          <a:off x="3057525" y="23536275"/>
          <a:ext cx="0" cy="200025"/>
        </a:xfrm>
        <a:prstGeom prst="line">
          <a:avLst/>
        </a:prstGeom>
        <a:noFill/>
        <a:ln w="9525">
          <a:solidFill>
            <a:srgbClr val="000000"/>
          </a:solidFill>
          <a:round/>
          <a:headEnd/>
          <a:tailEnd type="triangle" w="med" len="med"/>
        </a:ln>
      </xdr:spPr>
    </xdr:sp>
    <xdr:clientData/>
  </xdr:twoCellAnchor>
  <xdr:twoCellAnchor>
    <xdr:from>
      <xdr:col>6</xdr:col>
      <xdr:colOff>342900</xdr:colOff>
      <xdr:row>140</xdr:row>
      <xdr:rowOff>152400</xdr:rowOff>
    </xdr:from>
    <xdr:to>
      <xdr:col>6</xdr:col>
      <xdr:colOff>342900</xdr:colOff>
      <xdr:row>142</xdr:row>
      <xdr:rowOff>28575</xdr:rowOff>
    </xdr:to>
    <xdr:sp macro="" textlink="">
      <xdr:nvSpPr>
        <xdr:cNvPr id="28100" name="Line 9">
          <a:extLst>
            <a:ext uri="{FF2B5EF4-FFF2-40B4-BE49-F238E27FC236}">
              <a16:creationId xmlns:a16="http://schemas.microsoft.com/office/drawing/2014/main" id="{00000000-0008-0000-0100-0000C46D0000}"/>
            </a:ext>
          </a:extLst>
        </xdr:cNvPr>
        <xdr:cNvSpPr>
          <a:spLocks noChangeShapeType="1"/>
        </xdr:cNvSpPr>
      </xdr:nvSpPr>
      <xdr:spPr bwMode="auto">
        <a:xfrm>
          <a:off x="3762375" y="23536275"/>
          <a:ext cx="0" cy="200025"/>
        </a:xfrm>
        <a:prstGeom prst="line">
          <a:avLst/>
        </a:prstGeom>
        <a:noFill/>
        <a:ln w="9525">
          <a:solidFill>
            <a:srgbClr val="000000"/>
          </a:solidFill>
          <a:round/>
          <a:headEnd/>
          <a:tailEnd type="triangle" w="med" len="med"/>
        </a:ln>
      </xdr:spPr>
    </xdr:sp>
    <xdr:clientData/>
  </xdr:twoCellAnchor>
  <xdr:twoCellAnchor>
    <xdr:from>
      <xdr:col>7</xdr:col>
      <xdr:colOff>352425</xdr:colOff>
      <xdr:row>140</xdr:row>
      <xdr:rowOff>152400</xdr:rowOff>
    </xdr:from>
    <xdr:to>
      <xdr:col>7</xdr:col>
      <xdr:colOff>352425</xdr:colOff>
      <xdr:row>142</xdr:row>
      <xdr:rowOff>28575</xdr:rowOff>
    </xdr:to>
    <xdr:sp macro="" textlink="">
      <xdr:nvSpPr>
        <xdr:cNvPr id="28101" name="Line 10">
          <a:extLst>
            <a:ext uri="{FF2B5EF4-FFF2-40B4-BE49-F238E27FC236}">
              <a16:creationId xmlns:a16="http://schemas.microsoft.com/office/drawing/2014/main" id="{00000000-0008-0000-0100-0000C56D0000}"/>
            </a:ext>
          </a:extLst>
        </xdr:cNvPr>
        <xdr:cNvSpPr>
          <a:spLocks noChangeShapeType="1"/>
        </xdr:cNvSpPr>
      </xdr:nvSpPr>
      <xdr:spPr bwMode="auto">
        <a:xfrm>
          <a:off x="4572000" y="23536275"/>
          <a:ext cx="0" cy="200025"/>
        </a:xfrm>
        <a:prstGeom prst="line">
          <a:avLst/>
        </a:prstGeom>
        <a:noFill/>
        <a:ln w="9525">
          <a:solidFill>
            <a:srgbClr val="000000"/>
          </a:solidFill>
          <a:round/>
          <a:headEnd/>
          <a:tailEnd type="triangle" w="med" len="med"/>
        </a:ln>
      </xdr:spPr>
    </xdr:sp>
    <xdr:clientData/>
  </xdr:twoCellAnchor>
  <xdr:twoCellAnchor>
    <xdr:from>
      <xdr:col>8</xdr:col>
      <xdr:colOff>209550</xdr:colOff>
      <xdr:row>140</xdr:row>
      <xdr:rowOff>152400</xdr:rowOff>
    </xdr:from>
    <xdr:to>
      <xdr:col>8</xdr:col>
      <xdr:colOff>209550</xdr:colOff>
      <xdr:row>142</xdr:row>
      <xdr:rowOff>28575</xdr:rowOff>
    </xdr:to>
    <xdr:sp macro="" textlink="">
      <xdr:nvSpPr>
        <xdr:cNvPr id="28102" name="Line 11">
          <a:extLst>
            <a:ext uri="{FF2B5EF4-FFF2-40B4-BE49-F238E27FC236}">
              <a16:creationId xmlns:a16="http://schemas.microsoft.com/office/drawing/2014/main" id="{00000000-0008-0000-0100-0000C66D0000}"/>
            </a:ext>
          </a:extLst>
        </xdr:cNvPr>
        <xdr:cNvSpPr>
          <a:spLocks noChangeShapeType="1"/>
        </xdr:cNvSpPr>
      </xdr:nvSpPr>
      <xdr:spPr bwMode="auto">
        <a:xfrm>
          <a:off x="5467350" y="23536275"/>
          <a:ext cx="0" cy="200025"/>
        </a:xfrm>
        <a:prstGeom prst="line">
          <a:avLst/>
        </a:prstGeom>
        <a:noFill/>
        <a:ln w="9525">
          <a:solidFill>
            <a:srgbClr val="000000"/>
          </a:solidFill>
          <a:round/>
          <a:headEnd/>
          <a:tailEnd type="triangle" w="med" len="med"/>
        </a:ln>
      </xdr:spPr>
    </xdr:sp>
    <xdr:clientData/>
  </xdr:twoCellAnchor>
  <xdr:twoCellAnchor>
    <xdr:from>
      <xdr:col>8</xdr:col>
      <xdr:colOff>161925</xdr:colOff>
      <xdr:row>143</xdr:row>
      <xdr:rowOff>104775</xdr:rowOff>
    </xdr:from>
    <xdr:to>
      <xdr:col>8</xdr:col>
      <xdr:colOff>171450</xdr:colOff>
      <xdr:row>144</xdr:row>
      <xdr:rowOff>161925</xdr:rowOff>
    </xdr:to>
    <xdr:sp macro="" textlink="">
      <xdr:nvSpPr>
        <xdr:cNvPr id="28103" name="Line 11">
          <a:extLst>
            <a:ext uri="{FF2B5EF4-FFF2-40B4-BE49-F238E27FC236}">
              <a16:creationId xmlns:a16="http://schemas.microsoft.com/office/drawing/2014/main" id="{00000000-0008-0000-0100-0000C76D0000}"/>
            </a:ext>
          </a:extLst>
        </xdr:cNvPr>
        <xdr:cNvSpPr>
          <a:spLocks noChangeShapeType="1"/>
        </xdr:cNvSpPr>
      </xdr:nvSpPr>
      <xdr:spPr bwMode="auto">
        <a:xfrm flipV="1">
          <a:off x="5419725" y="23974425"/>
          <a:ext cx="9525" cy="21907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466725</xdr:colOff>
      <xdr:row>14</xdr:row>
      <xdr:rowOff>142875</xdr:rowOff>
    </xdr:from>
    <xdr:to>
      <xdr:col>1</xdr:col>
      <xdr:colOff>885825</xdr:colOff>
      <xdr:row>19</xdr:row>
      <xdr:rowOff>85725</xdr:rowOff>
    </xdr:to>
    <xdr:sp macro="" textlink="">
      <xdr:nvSpPr>
        <xdr:cNvPr id="4172" name="Line 7">
          <a:extLst>
            <a:ext uri="{FF2B5EF4-FFF2-40B4-BE49-F238E27FC236}">
              <a16:creationId xmlns:a16="http://schemas.microsoft.com/office/drawing/2014/main" id="{00000000-0008-0000-0200-00004C100000}"/>
            </a:ext>
          </a:extLst>
        </xdr:cNvPr>
        <xdr:cNvSpPr>
          <a:spLocks noChangeShapeType="1"/>
        </xdr:cNvSpPr>
      </xdr:nvSpPr>
      <xdr:spPr bwMode="auto">
        <a:xfrm rot="1086308" flipV="1">
          <a:off x="1228725" y="2409825"/>
          <a:ext cx="419100" cy="752475"/>
        </a:xfrm>
        <a:prstGeom prst="line">
          <a:avLst/>
        </a:prstGeom>
        <a:noFill/>
        <a:ln w="76200">
          <a:solidFill>
            <a:srgbClr val="FF0000"/>
          </a:solidFill>
          <a:round/>
          <a:headEnd/>
          <a:tailEnd type="triangle" w="med" len="med"/>
        </a:ln>
        <a:effectLst>
          <a:outerShdw dist="107763" dir="2700000" algn="ctr" rotWithShape="0">
            <a:srgbClr val="808080"/>
          </a:outerShdw>
        </a:effectLst>
      </xdr:spPr>
      <xdr:txBody>
        <a:bodyPr/>
        <a:lstStyle/>
        <a:p>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228600</xdr:colOff>
      <xdr:row>4</xdr:row>
      <xdr:rowOff>19050</xdr:rowOff>
    </xdr:from>
    <xdr:to>
      <xdr:col>1</xdr:col>
      <xdr:colOff>1543050</xdr:colOff>
      <xdr:row>9</xdr:row>
      <xdr:rowOff>95250</xdr:rowOff>
    </xdr:to>
    <xdr:pic>
      <xdr:nvPicPr>
        <xdr:cNvPr id="1138" name="Grafik 2">
          <a:extLst>
            <a:ext uri="{FF2B5EF4-FFF2-40B4-BE49-F238E27FC236}">
              <a16:creationId xmlns:a16="http://schemas.microsoft.com/office/drawing/2014/main" id="{00000000-0008-0000-0400-000072040000}"/>
            </a:ext>
          </a:extLst>
        </xdr:cNvPr>
        <xdr:cNvPicPr>
          <a:picLocks noChangeAspect="1"/>
        </xdr:cNvPicPr>
      </xdr:nvPicPr>
      <xdr:blipFill>
        <a:blip xmlns:r="http://schemas.openxmlformats.org/officeDocument/2006/relationships" r:embed="rId1" cstate="print"/>
        <a:srcRect/>
        <a:stretch>
          <a:fillRect/>
        </a:stretch>
      </xdr:blipFill>
      <xdr:spPr bwMode="auto">
        <a:xfrm>
          <a:off x="990600" y="1362075"/>
          <a:ext cx="1314450" cy="10763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41</xdr:col>
      <xdr:colOff>85725</xdr:colOff>
      <xdr:row>0</xdr:row>
      <xdr:rowOff>47625</xdr:rowOff>
    </xdr:from>
    <xdr:to>
      <xdr:col>45</xdr:col>
      <xdr:colOff>228600</xdr:colOff>
      <xdr:row>2</xdr:row>
      <xdr:rowOff>209550</xdr:rowOff>
    </xdr:to>
    <xdr:pic>
      <xdr:nvPicPr>
        <xdr:cNvPr id="40138" name="Grafik 4">
          <a:extLst>
            <a:ext uri="{FF2B5EF4-FFF2-40B4-BE49-F238E27FC236}">
              <a16:creationId xmlns:a16="http://schemas.microsoft.com/office/drawing/2014/main" id="{00000000-0008-0000-0700-0000CA9C0000}"/>
            </a:ext>
          </a:extLst>
        </xdr:cNvPr>
        <xdr:cNvPicPr>
          <a:picLocks noChangeAspect="1"/>
        </xdr:cNvPicPr>
      </xdr:nvPicPr>
      <xdr:blipFill>
        <a:blip xmlns:r="http://schemas.openxmlformats.org/officeDocument/2006/relationships" r:embed="rId1" cstate="print"/>
        <a:srcRect/>
        <a:stretch>
          <a:fillRect/>
        </a:stretch>
      </xdr:blipFill>
      <xdr:spPr bwMode="auto">
        <a:xfrm>
          <a:off x="7258050" y="47625"/>
          <a:ext cx="790575" cy="8096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13</xdr:col>
      <xdr:colOff>175649</xdr:colOff>
      <xdr:row>15</xdr:row>
      <xdr:rowOff>143900</xdr:rowOff>
    </xdr:from>
    <xdr:ext cx="9058335" cy="2596993"/>
    <xdr:sp macro="" textlink="">
      <xdr:nvSpPr>
        <xdr:cNvPr id="3" name="Rechteck 2">
          <a:extLst>
            <a:ext uri="{FF2B5EF4-FFF2-40B4-BE49-F238E27FC236}">
              <a16:creationId xmlns:a16="http://schemas.microsoft.com/office/drawing/2014/main" id="{00000000-0008-0000-0800-000003000000}"/>
            </a:ext>
          </a:extLst>
        </xdr:cNvPr>
        <xdr:cNvSpPr/>
      </xdr:nvSpPr>
      <xdr:spPr>
        <a:xfrm>
          <a:off x="8655972" y="4230432"/>
          <a:ext cx="9058335" cy="2596993"/>
        </a:xfrm>
        <a:prstGeom prst="rect">
          <a:avLst/>
        </a:prstGeom>
        <a:noFill/>
      </xdr:spPr>
      <xdr:txBody>
        <a:bodyPr wrap="square" lIns="91440" tIns="45720" rIns="91440" bIns="45720">
          <a:spAutoFit/>
          <a:scene3d>
            <a:camera prst="isometricOffAxis1Right"/>
            <a:lightRig rig="flat" dir="tl">
              <a:rot lat="0" lon="0" rev="6600000"/>
            </a:lightRig>
          </a:scene3d>
          <a:sp3d extrusionH="25400" contourW="8890">
            <a:bevelT w="38100" h="31750"/>
            <a:contourClr>
              <a:schemeClr val="accent2">
                <a:shade val="75000"/>
              </a:schemeClr>
            </a:contourClr>
          </a:sp3d>
        </a:bodyPr>
        <a:lstStyle/>
        <a:p>
          <a:pPr algn="ctr"/>
          <a:r>
            <a:rPr lang="de-DE" sz="8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Beispiel, wie man eintragen könnte ...</a:t>
          </a:r>
        </a:p>
      </xdr:txBody>
    </xdr:sp>
    <xdr:clientData/>
  </xdr:oneCellAnchor>
  <xdr:twoCellAnchor editAs="oneCell">
    <xdr:from>
      <xdr:col>1</xdr:col>
      <xdr:colOff>361950</xdr:colOff>
      <xdr:row>3</xdr:row>
      <xdr:rowOff>66675</xdr:rowOff>
    </xdr:from>
    <xdr:to>
      <xdr:col>1</xdr:col>
      <xdr:colOff>1685925</xdr:colOff>
      <xdr:row>7</xdr:row>
      <xdr:rowOff>190500</xdr:rowOff>
    </xdr:to>
    <xdr:pic>
      <xdr:nvPicPr>
        <xdr:cNvPr id="30821" name="Grafik 2">
          <a:extLst>
            <a:ext uri="{FF2B5EF4-FFF2-40B4-BE49-F238E27FC236}">
              <a16:creationId xmlns:a16="http://schemas.microsoft.com/office/drawing/2014/main" id="{00000000-0008-0000-0800-000065780000}"/>
            </a:ext>
          </a:extLst>
        </xdr:cNvPr>
        <xdr:cNvPicPr>
          <a:picLocks noChangeAspect="1"/>
        </xdr:cNvPicPr>
      </xdr:nvPicPr>
      <xdr:blipFill>
        <a:blip xmlns:r="http://schemas.openxmlformats.org/officeDocument/2006/relationships" r:embed="rId1" cstate="print"/>
        <a:srcRect/>
        <a:stretch>
          <a:fillRect/>
        </a:stretch>
      </xdr:blipFill>
      <xdr:spPr bwMode="auto">
        <a:xfrm>
          <a:off x="1123950" y="1200150"/>
          <a:ext cx="1323975" cy="1085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Internt\Interne\Download\2008\Abwesenheit\0A_ABWESENHE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XZ180_Personalplaner_2023\XZ180\Wochenplanungen\f_Monatspl+Feierta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e\XZ116_Digitaler_Zeitplaner_2016\XZ116\2016\16Jahr\XZ105\05Feiert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uvistad\Produkte%20Auvista\XZ105\05Feiert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uvistad\Produkte%20Auvista\XZ105\05Feiert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ntrale"/>
      <sheetName val="Allgemeine Angaben"/>
      <sheetName val="Übersicht"/>
      <sheetName val="Dokumentation"/>
      <sheetName val="Jad"/>
      <sheetName val="Jae"/>
      <sheetName val="Jaf"/>
      <sheetName val="Jak"/>
      <sheetName val="Jal"/>
      <sheetName val="Jau"/>
      <sheetName val="Jas"/>
      <sheetName val="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ntrale"/>
      <sheetName val="Dokumentation"/>
      <sheetName val="Angaben"/>
      <sheetName val="Tabelle1"/>
      <sheetName val="Monatsplan"/>
      <sheetName val="Zeitkontrolle"/>
      <sheetName val="Schnell2014"/>
      <sheetName val="Umrechnung"/>
      <sheetName val="N"/>
    </sheetNames>
    <sheetDataSet>
      <sheetData sheetId="0"/>
      <sheetData sheetId="1"/>
      <sheetData sheetId="2"/>
      <sheetData sheetId="3">
        <row r="1">
          <cell r="A1" t="str">
            <v>Neujahr</v>
          </cell>
          <cell r="B1">
            <v>1</v>
          </cell>
          <cell r="C1">
            <v>41275</v>
          </cell>
          <cell r="D1">
            <v>41640</v>
          </cell>
          <cell r="E1">
            <v>42005</v>
          </cell>
          <cell r="F1">
            <v>42370</v>
          </cell>
          <cell r="G1">
            <v>42736</v>
          </cell>
          <cell r="H1">
            <v>43101</v>
          </cell>
          <cell r="I1">
            <v>43466</v>
          </cell>
        </row>
        <row r="2">
          <cell r="A2" t="str">
            <v>Heilige drei Könige</v>
          </cell>
          <cell r="B2">
            <v>0</v>
          </cell>
          <cell r="C2" t="str">
            <v/>
          </cell>
          <cell r="D2" t="str">
            <v/>
          </cell>
          <cell r="E2" t="str">
            <v/>
          </cell>
          <cell r="F2" t="str">
            <v/>
          </cell>
          <cell r="G2" t="str">
            <v/>
          </cell>
          <cell r="H2" t="str">
            <v/>
          </cell>
          <cell r="I2" t="str">
            <v/>
          </cell>
        </row>
        <row r="3">
          <cell r="A3" t="str">
            <v>Karfreitag</v>
          </cell>
          <cell r="B3">
            <v>1</v>
          </cell>
          <cell r="C3">
            <v>41362</v>
          </cell>
          <cell r="D3">
            <v>41747</v>
          </cell>
          <cell r="E3">
            <v>42097</v>
          </cell>
          <cell r="F3">
            <v>42454</v>
          </cell>
          <cell r="G3">
            <v>42839</v>
          </cell>
          <cell r="H3">
            <v>43189</v>
          </cell>
          <cell r="I3">
            <v>43574</v>
          </cell>
        </row>
        <row r="4">
          <cell r="A4" t="str">
            <v>Ostersonntag</v>
          </cell>
          <cell r="B4">
            <v>1</v>
          </cell>
          <cell r="C4">
            <v>41363</v>
          </cell>
          <cell r="D4">
            <v>41749</v>
          </cell>
          <cell r="E4">
            <v>42099</v>
          </cell>
          <cell r="F4">
            <v>42456</v>
          </cell>
          <cell r="G4">
            <v>42841</v>
          </cell>
          <cell r="H4">
            <v>43191</v>
          </cell>
          <cell r="I4">
            <v>43576</v>
          </cell>
        </row>
        <row r="5">
          <cell r="A5" t="str">
            <v>Ostermontag</v>
          </cell>
          <cell r="B5">
            <v>1</v>
          </cell>
          <cell r="C5">
            <v>41364</v>
          </cell>
          <cell r="D5">
            <v>41750</v>
          </cell>
          <cell r="E5">
            <v>42100</v>
          </cell>
          <cell r="F5">
            <v>42457</v>
          </cell>
          <cell r="G5">
            <v>42842</v>
          </cell>
          <cell r="H5">
            <v>43192</v>
          </cell>
          <cell r="I5">
            <v>43577</v>
          </cell>
        </row>
        <row r="6">
          <cell r="A6" t="str">
            <v>Maifeiertag</v>
          </cell>
          <cell r="B6">
            <v>1</v>
          </cell>
          <cell r="C6">
            <v>41395</v>
          </cell>
          <cell r="D6">
            <v>41760</v>
          </cell>
          <cell r="E6">
            <v>42125</v>
          </cell>
          <cell r="F6">
            <v>42491</v>
          </cell>
          <cell r="G6">
            <v>42856</v>
          </cell>
          <cell r="H6">
            <v>43221</v>
          </cell>
          <cell r="I6">
            <v>43586</v>
          </cell>
        </row>
        <row r="7">
          <cell r="A7" t="str">
            <v>Christi Himmelfahrt</v>
          </cell>
          <cell r="B7">
            <v>0</v>
          </cell>
          <cell r="C7" t="str">
            <v/>
          </cell>
          <cell r="D7" t="str">
            <v/>
          </cell>
          <cell r="E7" t="str">
            <v/>
          </cell>
          <cell r="F7" t="str">
            <v/>
          </cell>
          <cell r="G7" t="str">
            <v/>
          </cell>
          <cell r="H7" t="str">
            <v/>
          </cell>
          <cell r="I7" t="str">
            <v/>
          </cell>
        </row>
        <row r="8">
          <cell r="A8" t="str">
            <v>Pfingstsonntag</v>
          </cell>
          <cell r="B8">
            <v>1</v>
          </cell>
          <cell r="C8">
            <v>41444</v>
          </cell>
          <cell r="D8">
            <v>41798</v>
          </cell>
          <cell r="E8">
            <v>42148</v>
          </cell>
          <cell r="F8">
            <v>42505</v>
          </cell>
          <cell r="G8">
            <v>42890</v>
          </cell>
          <cell r="H8">
            <v>43240</v>
          </cell>
          <cell r="I8">
            <v>43625</v>
          </cell>
        </row>
        <row r="9">
          <cell r="A9" t="str">
            <v>Pfingstmontag</v>
          </cell>
          <cell r="B9">
            <v>1</v>
          </cell>
          <cell r="C9">
            <v>41445</v>
          </cell>
          <cell r="D9">
            <v>41799</v>
          </cell>
          <cell r="E9">
            <v>42149</v>
          </cell>
          <cell r="F9">
            <v>42506</v>
          </cell>
          <cell r="G9">
            <v>42891</v>
          </cell>
          <cell r="H9">
            <v>43241</v>
          </cell>
          <cell r="I9">
            <v>43626</v>
          </cell>
        </row>
        <row r="10">
          <cell r="A10" t="str">
            <v>Fronleichnam</v>
          </cell>
          <cell r="B10">
            <v>0</v>
          </cell>
          <cell r="C10" t="str">
            <v/>
          </cell>
          <cell r="D10" t="str">
            <v/>
          </cell>
          <cell r="E10" t="str">
            <v/>
          </cell>
          <cell r="F10" t="str">
            <v/>
          </cell>
          <cell r="G10" t="str">
            <v/>
          </cell>
          <cell r="H10" t="str">
            <v/>
          </cell>
          <cell r="I10" t="str">
            <v/>
          </cell>
        </row>
        <row r="11">
          <cell r="A11" t="str">
            <v>Maria Himmelfahrt</v>
          </cell>
          <cell r="B11">
            <v>0</v>
          </cell>
          <cell r="C11" t="str">
            <v/>
          </cell>
          <cell r="D11" t="str">
            <v/>
          </cell>
          <cell r="E11" t="str">
            <v/>
          </cell>
          <cell r="F11" t="str">
            <v/>
          </cell>
          <cell r="G11" t="str">
            <v/>
          </cell>
          <cell r="H11" t="str">
            <v/>
          </cell>
          <cell r="I11" t="str">
            <v/>
          </cell>
        </row>
        <row r="12">
          <cell r="A12" t="str">
            <v>Tag der deutschen Einheit</v>
          </cell>
          <cell r="B12">
            <v>1</v>
          </cell>
          <cell r="C12">
            <v>41550</v>
          </cell>
          <cell r="D12">
            <v>41915</v>
          </cell>
          <cell r="E12">
            <v>42280</v>
          </cell>
          <cell r="F12">
            <v>42646</v>
          </cell>
          <cell r="G12">
            <v>43011</v>
          </cell>
          <cell r="H12">
            <v>43376</v>
          </cell>
          <cell r="I12">
            <v>43741</v>
          </cell>
        </row>
        <row r="13">
          <cell r="A13" t="str">
            <v>Allerheiligen</v>
          </cell>
          <cell r="B13">
            <v>0</v>
          </cell>
          <cell r="C13" t="str">
            <v/>
          </cell>
          <cell r="D13" t="str">
            <v/>
          </cell>
          <cell r="E13" t="str">
            <v/>
          </cell>
          <cell r="F13" t="str">
            <v/>
          </cell>
          <cell r="G13" t="str">
            <v/>
          </cell>
          <cell r="H13" t="str">
            <v/>
          </cell>
          <cell r="I13" t="str">
            <v/>
          </cell>
        </row>
        <row r="14">
          <cell r="A14" t="str">
            <v>Maria Empfängnis</v>
          </cell>
          <cell r="B14">
            <v>0</v>
          </cell>
          <cell r="C14" t="str">
            <v/>
          </cell>
          <cell r="D14" t="str">
            <v/>
          </cell>
          <cell r="E14" t="str">
            <v/>
          </cell>
          <cell r="F14" t="str">
            <v/>
          </cell>
          <cell r="G14" t="str">
            <v/>
          </cell>
          <cell r="H14" t="str">
            <v/>
          </cell>
          <cell r="I14" t="str">
            <v/>
          </cell>
        </row>
        <row r="15">
          <cell r="A15" t="str">
            <v>1.Weihnachtstag</v>
          </cell>
          <cell r="B15">
            <v>1</v>
          </cell>
          <cell r="C15">
            <v>41633</v>
          </cell>
          <cell r="D15">
            <v>41998</v>
          </cell>
          <cell r="E15">
            <v>42363</v>
          </cell>
          <cell r="F15">
            <v>42729</v>
          </cell>
          <cell r="G15">
            <v>43094</v>
          </cell>
          <cell r="H15">
            <v>43459</v>
          </cell>
          <cell r="I15">
            <v>43824</v>
          </cell>
        </row>
        <row r="16">
          <cell r="A16" t="str">
            <v>2.Weihnachtstag</v>
          </cell>
          <cell r="B16">
            <v>1</v>
          </cell>
          <cell r="C16">
            <v>41634</v>
          </cell>
          <cell r="D16">
            <v>41999</v>
          </cell>
          <cell r="E16">
            <v>42364</v>
          </cell>
          <cell r="F16">
            <v>42730</v>
          </cell>
          <cell r="G16">
            <v>43095</v>
          </cell>
          <cell r="H16">
            <v>43460</v>
          </cell>
          <cell r="I16">
            <v>43825</v>
          </cell>
        </row>
        <row r="17">
          <cell r="A17" t="str">
            <v>Regionaler Feiertag</v>
          </cell>
          <cell r="C17" t="str">
            <v/>
          </cell>
        </row>
        <row r="18">
          <cell r="A18" t="str">
            <v>Regionaler Feiertag</v>
          </cell>
          <cell r="C18" t="str">
            <v/>
          </cell>
        </row>
        <row r="19">
          <cell r="A19" t="str">
            <v>Regionaler Feiertag</v>
          </cell>
          <cell r="C19" t="str">
            <v/>
          </cell>
        </row>
        <row r="20">
          <cell r="A20" t="str">
            <v>Regionaler Feiertag</v>
          </cell>
          <cell r="C20" t="str">
            <v/>
          </cell>
        </row>
        <row r="21">
          <cell r="A21" t="str">
            <v>Regionaler Feiertag</v>
          </cell>
          <cell r="C21" t="str">
            <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B"/>
      <sheetName val="Info_2"/>
      <sheetName val="2005Feiertage"/>
      <sheetName val="Bundesländer"/>
      <sheetName val="Waehrungsberechnung"/>
      <sheetName val="Sortiertabelle"/>
      <sheetName val="Wechselkurse aktualisieren"/>
      <sheetName val="N"/>
    </sheetNames>
    <sheetDataSet>
      <sheetData sheetId="0"/>
      <sheetData sheetId="1"/>
      <sheetData sheetId="2"/>
      <sheetData sheetId="3"/>
      <sheetData sheetId="4"/>
      <sheetData sheetId="5"/>
      <sheetData sheetId="6">
        <row r="2">
          <cell r="F2" t="str">
            <v xml:space="preserve">Abkürzung </v>
          </cell>
        </row>
        <row r="7">
          <cell r="F7" t="str">
            <v>AUD</v>
          </cell>
        </row>
        <row r="8">
          <cell r="F8" t="str">
            <v>EUR</v>
          </cell>
        </row>
        <row r="9">
          <cell r="F9" t="str">
            <v>BGN</v>
          </cell>
        </row>
        <row r="10">
          <cell r="F10" t="str">
            <v>DKK</v>
          </cell>
        </row>
        <row r="11">
          <cell r="F11" t="str">
            <v>EUR</v>
          </cell>
        </row>
        <row r="12">
          <cell r="F12" t="str">
            <v>EEK</v>
          </cell>
        </row>
        <row r="13">
          <cell r="F13" t="str">
            <v>€</v>
          </cell>
        </row>
        <row r="14">
          <cell r="F14" t="str">
            <v>EUR</v>
          </cell>
        </row>
        <row r="15">
          <cell r="F15" t="str">
            <v>EUR</v>
          </cell>
        </row>
        <row r="16">
          <cell r="F16" t="str">
            <v>EUR</v>
          </cell>
        </row>
        <row r="17">
          <cell r="F17" t="str">
            <v>GBP</v>
          </cell>
        </row>
        <row r="18">
          <cell r="F18" t="str">
            <v>HKD</v>
          </cell>
        </row>
        <row r="19">
          <cell r="F19" t="str">
            <v>EUR</v>
          </cell>
        </row>
        <row r="20">
          <cell r="F20" t="str">
            <v>ISK</v>
          </cell>
        </row>
        <row r="21">
          <cell r="F21" t="str">
            <v>EUR</v>
          </cell>
        </row>
        <row r="22">
          <cell r="F22" t="str">
            <v>JPY</v>
          </cell>
        </row>
        <row r="23">
          <cell r="F23" t="str">
            <v>CAD</v>
          </cell>
        </row>
        <row r="24">
          <cell r="F24" t="str">
            <v>KRW</v>
          </cell>
        </row>
        <row r="25">
          <cell r="F25" t="str">
            <v>LVL</v>
          </cell>
        </row>
        <row r="26">
          <cell r="F26" t="str">
            <v>LTL</v>
          </cell>
        </row>
        <row r="27">
          <cell r="F27" t="str">
            <v>EUR</v>
          </cell>
        </row>
        <row r="28">
          <cell r="F28" t="str">
            <v>MTL</v>
          </cell>
        </row>
        <row r="29">
          <cell r="F29" t="str">
            <v>NZD</v>
          </cell>
        </row>
        <row r="30">
          <cell r="F30" t="str">
            <v>EUR</v>
          </cell>
        </row>
        <row r="31">
          <cell r="F31" t="str">
            <v>NOK</v>
          </cell>
        </row>
        <row r="32">
          <cell r="F32" t="str">
            <v>EUR</v>
          </cell>
        </row>
        <row r="33">
          <cell r="F33" t="str">
            <v>PLN</v>
          </cell>
        </row>
        <row r="34">
          <cell r="F34" t="str">
            <v>EUR</v>
          </cell>
        </row>
        <row r="35">
          <cell r="F35" t="str">
            <v>ROL</v>
          </cell>
        </row>
        <row r="36">
          <cell r="F36" t="str">
            <v>SEK</v>
          </cell>
        </row>
        <row r="37">
          <cell r="F37" t="str">
            <v>CHF</v>
          </cell>
        </row>
        <row r="38">
          <cell r="F38" t="str">
            <v>SGD</v>
          </cell>
        </row>
        <row r="39">
          <cell r="F39" t="str">
            <v>SKK</v>
          </cell>
        </row>
        <row r="40">
          <cell r="F40" t="str">
            <v>SIT</v>
          </cell>
        </row>
        <row r="41">
          <cell r="F41" t="str">
            <v>EUR</v>
          </cell>
        </row>
        <row r="42">
          <cell r="F42" t="str">
            <v>ZAR</v>
          </cell>
        </row>
        <row r="43">
          <cell r="F43" t="str">
            <v>CZK</v>
          </cell>
        </row>
        <row r="44">
          <cell r="F44" t="str">
            <v>TRL</v>
          </cell>
        </row>
        <row r="45">
          <cell r="F45" t="str">
            <v>HUF</v>
          </cell>
        </row>
        <row r="46">
          <cell r="F46" t="str">
            <v>USD</v>
          </cell>
        </row>
        <row r="47">
          <cell r="F47" t="str">
            <v>CYP</v>
          </cell>
        </row>
        <row r="48">
          <cell r="F48" t="str">
            <v/>
          </cell>
        </row>
        <row r="49">
          <cell r="F49" t="str">
            <v/>
          </cell>
        </row>
        <row r="50">
          <cell r="F50" t="str">
            <v/>
          </cell>
        </row>
        <row r="51">
          <cell r="F51" t="str">
            <v/>
          </cell>
        </row>
        <row r="52">
          <cell r="F52" t="str">
            <v/>
          </cell>
        </row>
        <row r="53">
          <cell r="F53" t="str">
            <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B"/>
      <sheetName val="Info_2"/>
      <sheetName val="2005Feiertage"/>
      <sheetName val="Bundesländer"/>
      <sheetName val="Waehrungsberechnung"/>
      <sheetName val="Sortiertabelle"/>
      <sheetName val="Wechselkurse aktualisieren"/>
      <sheetName val="N"/>
    </sheetNames>
    <sheetDataSet>
      <sheetData sheetId="0"/>
      <sheetData sheetId="1"/>
      <sheetData sheetId="2"/>
      <sheetData sheetId="3"/>
      <sheetData sheetId="4"/>
      <sheetData sheetId="5"/>
      <sheetData sheetId="6">
        <row r="2">
          <cell r="F2" t="str">
            <v xml:space="preserve">Abkürzung </v>
          </cell>
        </row>
        <row r="7">
          <cell r="F7" t="str">
            <v>AUD</v>
          </cell>
        </row>
        <row r="8">
          <cell r="F8" t="str">
            <v>EUR</v>
          </cell>
        </row>
        <row r="9">
          <cell r="F9" t="str">
            <v>BGN</v>
          </cell>
        </row>
        <row r="10">
          <cell r="F10" t="str">
            <v>DKK</v>
          </cell>
        </row>
        <row r="11">
          <cell r="F11" t="str">
            <v>EUR</v>
          </cell>
        </row>
        <row r="12">
          <cell r="F12" t="str">
            <v>EEK</v>
          </cell>
        </row>
        <row r="13">
          <cell r="F13" t="str">
            <v>€</v>
          </cell>
        </row>
        <row r="14">
          <cell r="F14" t="str">
            <v>EUR</v>
          </cell>
        </row>
        <row r="15">
          <cell r="F15" t="str">
            <v>EUR</v>
          </cell>
        </row>
        <row r="16">
          <cell r="F16" t="str">
            <v>EUR</v>
          </cell>
        </row>
        <row r="17">
          <cell r="F17" t="str">
            <v>GBP</v>
          </cell>
        </row>
        <row r="18">
          <cell r="F18" t="str">
            <v>HKD</v>
          </cell>
        </row>
        <row r="19">
          <cell r="F19" t="str">
            <v>EUR</v>
          </cell>
        </row>
        <row r="20">
          <cell r="F20" t="str">
            <v>ISK</v>
          </cell>
        </row>
        <row r="21">
          <cell r="F21" t="str">
            <v>EUR</v>
          </cell>
        </row>
        <row r="22">
          <cell r="F22" t="str">
            <v>JPY</v>
          </cell>
        </row>
        <row r="23">
          <cell r="F23" t="str">
            <v>CAD</v>
          </cell>
        </row>
        <row r="24">
          <cell r="F24" t="str">
            <v>KRW</v>
          </cell>
        </row>
        <row r="25">
          <cell r="F25" t="str">
            <v>LVL</v>
          </cell>
        </row>
        <row r="26">
          <cell r="F26" t="str">
            <v>LTL</v>
          </cell>
        </row>
        <row r="27">
          <cell r="F27" t="str">
            <v>EUR</v>
          </cell>
        </row>
        <row r="28">
          <cell r="F28" t="str">
            <v>MTL</v>
          </cell>
        </row>
        <row r="29">
          <cell r="F29" t="str">
            <v>NZD</v>
          </cell>
        </row>
        <row r="30">
          <cell r="F30" t="str">
            <v>EUR</v>
          </cell>
        </row>
        <row r="31">
          <cell r="F31" t="str">
            <v>NOK</v>
          </cell>
        </row>
        <row r="32">
          <cell r="F32" t="str">
            <v>EUR</v>
          </cell>
        </row>
        <row r="33">
          <cell r="F33" t="str">
            <v>PLN</v>
          </cell>
        </row>
        <row r="34">
          <cell r="F34" t="str">
            <v>EUR</v>
          </cell>
        </row>
        <row r="35">
          <cell r="F35" t="str">
            <v>ROL</v>
          </cell>
        </row>
        <row r="36">
          <cell r="F36" t="str">
            <v>SEK</v>
          </cell>
        </row>
        <row r="37">
          <cell r="F37" t="str">
            <v>CHF</v>
          </cell>
        </row>
        <row r="38">
          <cell r="F38" t="str">
            <v>SGD</v>
          </cell>
        </row>
        <row r="39">
          <cell r="F39" t="str">
            <v>SKK</v>
          </cell>
        </row>
        <row r="40">
          <cell r="F40" t="str">
            <v>SIT</v>
          </cell>
        </row>
        <row r="41">
          <cell r="F41" t="str">
            <v>EUR</v>
          </cell>
        </row>
        <row r="42">
          <cell r="F42" t="str">
            <v>ZAR</v>
          </cell>
        </row>
        <row r="43">
          <cell r="F43" t="str">
            <v>CZK</v>
          </cell>
        </row>
        <row r="44">
          <cell r="F44" t="str">
            <v>TRL</v>
          </cell>
        </row>
        <row r="45">
          <cell r="F45" t="str">
            <v>HUF</v>
          </cell>
        </row>
        <row r="46">
          <cell r="F46" t="str">
            <v>USD</v>
          </cell>
        </row>
        <row r="47">
          <cell r="F47" t="str">
            <v>CYP</v>
          </cell>
        </row>
        <row r="48">
          <cell r="F48" t="str">
            <v/>
          </cell>
        </row>
        <row r="49">
          <cell r="F49" t="str">
            <v/>
          </cell>
        </row>
        <row r="50">
          <cell r="F50" t="str">
            <v/>
          </cell>
        </row>
        <row r="51">
          <cell r="F51" t="str">
            <v/>
          </cell>
        </row>
        <row r="52">
          <cell r="F52" t="str">
            <v/>
          </cell>
        </row>
        <row r="53">
          <cell r="F53" t="str">
            <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B"/>
      <sheetName val="Info_2"/>
      <sheetName val="2005Feiertage"/>
      <sheetName val="Bundesländer"/>
      <sheetName val="Waehrungsberechnung"/>
      <sheetName val="Sortiertabelle"/>
      <sheetName val="Wechselkurse aktualisieren"/>
      <sheetName val="N"/>
    </sheetNames>
    <sheetDataSet>
      <sheetData sheetId="0"/>
      <sheetData sheetId="1"/>
      <sheetData sheetId="2"/>
      <sheetData sheetId="3"/>
      <sheetData sheetId="4"/>
      <sheetData sheetId="5"/>
      <sheetData sheetId="6">
        <row r="2">
          <cell r="F2" t="str">
            <v xml:space="preserve">Abkürzung </v>
          </cell>
        </row>
        <row r="7">
          <cell r="F7" t="str">
            <v>AUD</v>
          </cell>
        </row>
        <row r="8">
          <cell r="F8" t="str">
            <v>EUR</v>
          </cell>
        </row>
        <row r="9">
          <cell r="F9" t="str">
            <v>BGN</v>
          </cell>
        </row>
        <row r="10">
          <cell r="F10" t="str">
            <v>DKK</v>
          </cell>
        </row>
        <row r="11">
          <cell r="F11" t="str">
            <v>EUR</v>
          </cell>
        </row>
        <row r="12">
          <cell r="F12" t="str">
            <v>EEK</v>
          </cell>
        </row>
        <row r="13">
          <cell r="F13" t="str">
            <v>€</v>
          </cell>
        </row>
        <row r="14">
          <cell r="F14" t="str">
            <v>EUR</v>
          </cell>
        </row>
        <row r="15">
          <cell r="F15" t="str">
            <v>EUR</v>
          </cell>
        </row>
        <row r="16">
          <cell r="F16" t="str">
            <v>EUR</v>
          </cell>
        </row>
        <row r="17">
          <cell r="F17" t="str">
            <v>GBP</v>
          </cell>
        </row>
        <row r="18">
          <cell r="F18" t="str">
            <v>HKD</v>
          </cell>
        </row>
        <row r="19">
          <cell r="F19" t="str">
            <v>EUR</v>
          </cell>
        </row>
        <row r="20">
          <cell r="F20" t="str">
            <v>ISK</v>
          </cell>
        </row>
        <row r="21">
          <cell r="F21" t="str">
            <v>EUR</v>
          </cell>
        </row>
        <row r="22">
          <cell r="F22" t="str">
            <v>JPY</v>
          </cell>
        </row>
        <row r="23">
          <cell r="F23" t="str">
            <v>CAD</v>
          </cell>
        </row>
        <row r="24">
          <cell r="F24" t="str">
            <v>KRW</v>
          </cell>
        </row>
        <row r="25">
          <cell r="F25" t="str">
            <v>LVL</v>
          </cell>
        </row>
        <row r="26">
          <cell r="F26" t="str">
            <v>LTL</v>
          </cell>
        </row>
        <row r="27">
          <cell r="F27" t="str">
            <v>EUR</v>
          </cell>
        </row>
        <row r="28">
          <cell r="F28" t="str">
            <v>MTL</v>
          </cell>
        </row>
        <row r="29">
          <cell r="F29" t="str">
            <v>NZD</v>
          </cell>
        </row>
        <row r="30">
          <cell r="F30" t="str">
            <v>EUR</v>
          </cell>
        </row>
        <row r="31">
          <cell r="F31" t="str">
            <v>NOK</v>
          </cell>
        </row>
        <row r="32">
          <cell r="F32" t="str">
            <v>EUR</v>
          </cell>
        </row>
        <row r="33">
          <cell r="F33" t="str">
            <v>PLN</v>
          </cell>
        </row>
        <row r="34">
          <cell r="F34" t="str">
            <v>EUR</v>
          </cell>
        </row>
        <row r="35">
          <cell r="F35" t="str">
            <v>ROL</v>
          </cell>
        </row>
        <row r="36">
          <cell r="F36" t="str">
            <v>SEK</v>
          </cell>
        </row>
        <row r="37">
          <cell r="F37" t="str">
            <v>CHF</v>
          </cell>
        </row>
        <row r="38">
          <cell r="F38" t="str">
            <v>SGD</v>
          </cell>
        </row>
        <row r="39">
          <cell r="F39" t="str">
            <v>SKK</v>
          </cell>
        </row>
        <row r="40">
          <cell r="F40" t="str">
            <v>SIT</v>
          </cell>
        </row>
        <row r="41">
          <cell r="F41" t="str">
            <v>EUR</v>
          </cell>
        </row>
        <row r="42">
          <cell r="F42" t="str">
            <v>ZAR</v>
          </cell>
        </row>
        <row r="43">
          <cell r="F43" t="str">
            <v>CZK</v>
          </cell>
        </row>
        <row r="44">
          <cell r="F44" t="str">
            <v>TRL</v>
          </cell>
        </row>
        <row r="45">
          <cell r="F45" t="str">
            <v>HUF</v>
          </cell>
        </row>
        <row r="46">
          <cell r="F46" t="str">
            <v>USD</v>
          </cell>
        </row>
        <row r="47">
          <cell r="F47" t="str">
            <v>CYP</v>
          </cell>
        </row>
        <row r="48">
          <cell r="F48" t="str">
            <v/>
          </cell>
        </row>
        <row r="49">
          <cell r="F49" t="str">
            <v/>
          </cell>
        </row>
        <row r="50">
          <cell r="F50" t="str">
            <v/>
          </cell>
        </row>
        <row r="51">
          <cell r="F51" t="str">
            <v/>
          </cell>
        </row>
        <row r="52">
          <cell r="F52" t="str">
            <v/>
          </cell>
        </row>
        <row r="53">
          <cell r="F53" t="str">
            <v/>
          </cell>
        </row>
      </sheetData>
      <sheetData sheetId="7"/>
      <sheetData sheetId="8"/>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xcel-anwendungen.de/" TargetMode="External"/><Relationship Id="rId1" Type="http://schemas.openxmlformats.org/officeDocument/2006/relationships/hyperlink" Target="mailto:info@Auvista.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showGridLines="0" showRowColHeaders="0" tabSelected="1" zoomScaleNormal="100" workbookViewId="0">
      <pane ySplit="26" topLeftCell="A27" activePane="bottomLeft" state="frozenSplit"/>
      <selection pane="bottomLeft" activeCell="A27" sqref="A27"/>
    </sheetView>
  </sheetViews>
  <sheetFormatPr baseColWidth="10" defaultRowHeight="12.75" x14ac:dyDescent="0.2"/>
  <cols>
    <col min="1" max="1" width="11.42578125" style="119"/>
    <col min="2" max="2" width="10.7109375" style="119" customWidth="1"/>
    <col min="3" max="3" width="20.28515625" style="119" customWidth="1"/>
    <col min="4" max="4" width="22.5703125" style="119" customWidth="1"/>
    <col min="5" max="5" width="11.42578125" style="119"/>
    <col min="6" max="6" width="8.42578125" style="119" customWidth="1"/>
    <col min="7" max="7" width="6.7109375" style="119" customWidth="1"/>
    <col min="8" max="9" width="7.5703125" style="119" customWidth="1"/>
    <col min="10" max="13" width="11.42578125" style="119"/>
    <col min="14" max="14" width="0.5703125" style="119" customWidth="1"/>
    <col min="15" max="16384" width="11.42578125" style="119"/>
  </cols>
  <sheetData>
    <row r="1" spans="1:14" x14ac:dyDescent="0.2">
      <c r="A1" s="152" t="s">
        <v>209</v>
      </c>
    </row>
    <row r="2" spans="1:14" ht="39.950000000000003" customHeight="1" x14ac:dyDescent="0.7">
      <c r="B2" s="120" t="s">
        <v>209</v>
      </c>
      <c r="C2" s="154"/>
      <c r="D2" s="121" t="s">
        <v>273</v>
      </c>
      <c r="E2" s="154"/>
      <c r="F2" s="154"/>
      <c r="G2" s="154"/>
      <c r="H2" s="155"/>
      <c r="I2" s="156"/>
    </row>
    <row r="3" spans="1:14" ht="0.4" customHeight="1" x14ac:dyDescent="0.25">
      <c r="B3" s="127"/>
      <c r="C3" s="122"/>
      <c r="D3" s="517"/>
      <c r="E3" s="122"/>
      <c r="F3" s="122"/>
      <c r="G3" s="122"/>
      <c r="H3" s="518"/>
      <c r="I3" s="518"/>
      <c r="J3" s="519"/>
      <c r="K3" s="519"/>
      <c r="L3" s="519"/>
      <c r="M3" s="519"/>
      <c r="N3" s="519"/>
    </row>
    <row r="4" spans="1:14" ht="3" customHeight="1" thickBot="1" x14ac:dyDescent="0.3">
      <c r="B4" s="127"/>
      <c r="C4" s="122"/>
      <c r="D4" s="517"/>
      <c r="E4" s="122"/>
      <c r="F4" s="122"/>
      <c r="G4" s="122"/>
      <c r="H4" s="518"/>
      <c r="I4" s="518"/>
      <c r="J4" s="519"/>
      <c r="K4" s="519"/>
      <c r="L4" s="519"/>
      <c r="M4" s="519"/>
      <c r="N4" s="519"/>
    </row>
    <row r="5" spans="1:14" ht="13.5" thickTop="1" x14ac:dyDescent="0.2">
      <c r="B5" s="127"/>
      <c r="C5" s="122"/>
      <c r="D5" s="157" t="s">
        <v>263</v>
      </c>
      <c r="E5" s="122"/>
      <c r="F5" s="122"/>
      <c r="G5" s="122"/>
      <c r="H5" s="423"/>
      <c r="I5" s="424"/>
      <c r="J5" s="424"/>
      <c r="K5" s="424"/>
      <c r="L5" s="424"/>
      <c r="M5" s="425"/>
      <c r="N5" s="515"/>
    </row>
    <row r="6" spans="1:14" ht="18.75" x14ac:dyDescent="0.3">
      <c r="B6" s="153"/>
      <c r="C6" s="125"/>
      <c r="D6" s="126" t="s">
        <v>274</v>
      </c>
      <c r="E6" s="122"/>
      <c r="F6" s="122"/>
      <c r="G6" s="122"/>
      <c r="H6" s="426"/>
      <c r="I6" s="518" t="s">
        <v>310</v>
      </c>
      <c r="J6" s="518"/>
      <c r="K6" s="518"/>
      <c r="L6" s="518"/>
      <c r="M6" s="427"/>
      <c r="N6" s="515"/>
    </row>
    <row r="7" spans="1:14" x14ac:dyDescent="0.2">
      <c r="B7" s="127"/>
      <c r="C7" s="123"/>
      <c r="D7" s="123"/>
      <c r="E7" s="123"/>
      <c r="F7" s="128" t="s">
        <v>221</v>
      </c>
      <c r="G7" s="123"/>
      <c r="H7" s="426"/>
      <c r="I7" s="518" t="s">
        <v>311</v>
      </c>
      <c r="J7" s="518"/>
      <c r="K7" s="518"/>
      <c r="L7" s="518"/>
      <c r="M7" s="427"/>
      <c r="N7" s="515"/>
    </row>
    <row r="8" spans="1:14" x14ac:dyDescent="0.2">
      <c r="B8" s="127"/>
      <c r="C8" s="129" t="s">
        <v>210</v>
      </c>
      <c r="D8" s="123" t="s">
        <v>211</v>
      </c>
      <c r="E8" s="123"/>
      <c r="F8" s="123"/>
      <c r="G8" s="123"/>
      <c r="H8" s="426"/>
      <c r="I8" s="518" t="s">
        <v>312</v>
      </c>
      <c r="J8" s="518"/>
      <c r="K8" s="518"/>
      <c r="L8" s="518"/>
      <c r="M8" s="427"/>
      <c r="N8" s="515"/>
    </row>
    <row r="9" spans="1:14" ht="2.1" customHeight="1" x14ac:dyDescent="0.2">
      <c r="B9" s="127"/>
      <c r="C9" s="123"/>
      <c r="D9" s="123"/>
      <c r="E9" s="123"/>
      <c r="F9" s="123"/>
      <c r="G9" s="123"/>
      <c r="H9" s="426"/>
      <c r="I9" s="518"/>
      <c r="J9" s="518"/>
      <c r="K9" s="518"/>
      <c r="L9" s="518"/>
      <c r="M9" s="427"/>
      <c r="N9" s="515"/>
    </row>
    <row r="10" spans="1:14" x14ac:dyDescent="0.2">
      <c r="B10" s="153"/>
      <c r="C10" s="130" t="s">
        <v>206</v>
      </c>
      <c r="D10" s="131" t="s">
        <v>207</v>
      </c>
      <c r="E10" s="123"/>
      <c r="F10" s="123"/>
      <c r="G10" s="123"/>
      <c r="H10" s="426"/>
      <c r="I10" s="518" t="s">
        <v>313</v>
      </c>
      <c r="J10" s="518"/>
      <c r="K10" s="518"/>
      <c r="L10" s="518"/>
      <c r="M10" s="427"/>
      <c r="N10" s="515"/>
    </row>
    <row r="11" spans="1:14" ht="2.1" customHeight="1" x14ac:dyDescent="0.2">
      <c r="B11" s="153"/>
      <c r="C11" s="132"/>
      <c r="D11" s="131"/>
      <c r="E11" s="123"/>
      <c r="F11" s="123"/>
      <c r="G11" s="123"/>
      <c r="H11" s="426"/>
      <c r="I11" s="518"/>
      <c r="J11" s="518"/>
      <c r="K11" s="518"/>
      <c r="L11" s="518"/>
      <c r="M11" s="427"/>
      <c r="N11" s="515"/>
    </row>
    <row r="12" spans="1:14" x14ac:dyDescent="0.2">
      <c r="B12" s="153"/>
      <c r="C12" s="130" t="s">
        <v>212</v>
      </c>
      <c r="D12" s="133" t="s">
        <v>213</v>
      </c>
      <c r="E12" s="123"/>
      <c r="F12" s="123"/>
      <c r="G12" s="123"/>
      <c r="H12" s="426"/>
      <c r="I12" s="518" t="s">
        <v>314</v>
      </c>
      <c r="J12" s="518"/>
      <c r="K12" s="518"/>
      <c r="L12" s="518"/>
      <c r="M12" s="427"/>
      <c r="N12" s="515"/>
    </row>
    <row r="13" spans="1:14" ht="2.1" customHeight="1" x14ac:dyDescent="0.25">
      <c r="B13" s="153"/>
      <c r="C13" s="134"/>
      <c r="D13" s="135"/>
      <c r="E13" s="123"/>
      <c r="F13" s="123"/>
      <c r="G13" s="123"/>
      <c r="H13" s="426"/>
      <c r="I13" s="518"/>
      <c r="J13" s="518"/>
      <c r="K13" s="518"/>
      <c r="L13" s="518"/>
      <c r="M13" s="427"/>
      <c r="N13" s="515"/>
    </row>
    <row r="14" spans="1:14" x14ac:dyDescent="0.2">
      <c r="B14" s="153"/>
      <c r="C14" s="130" t="s">
        <v>214</v>
      </c>
      <c r="D14" s="133" t="s">
        <v>215</v>
      </c>
      <c r="E14" s="123"/>
      <c r="F14" s="123"/>
      <c r="G14" s="123"/>
      <c r="H14" s="426"/>
      <c r="I14" s="518" t="s">
        <v>315</v>
      </c>
      <c r="J14" s="518"/>
      <c r="K14" s="518"/>
      <c r="L14" s="518"/>
      <c r="M14" s="427"/>
      <c r="N14" s="515"/>
    </row>
    <row r="15" spans="1:14" ht="2.1" customHeight="1" x14ac:dyDescent="0.25">
      <c r="B15" s="153"/>
      <c r="C15" s="136"/>
      <c r="D15" s="135"/>
      <c r="E15" s="123"/>
      <c r="F15" s="123"/>
      <c r="G15" s="123"/>
      <c r="H15" s="426"/>
      <c r="I15" s="518"/>
      <c r="J15" s="518"/>
      <c r="K15" s="518"/>
      <c r="L15" s="518"/>
      <c r="M15" s="427"/>
      <c r="N15" s="515"/>
    </row>
    <row r="16" spans="1:14" ht="13.5" thickBot="1" x14ac:dyDescent="0.25">
      <c r="B16" s="153"/>
      <c r="C16" s="130" t="s">
        <v>50</v>
      </c>
      <c r="D16" s="137" t="s">
        <v>51</v>
      </c>
      <c r="E16" s="123"/>
      <c r="F16" s="123"/>
      <c r="G16" s="123"/>
      <c r="H16" s="428"/>
      <c r="I16" s="429"/>
      <c r="J16" s="429"/>
      <c r="K16" s="429"/>
      <c r="L16" s="429"/>
      <c r="M16" s="430"/>
      <c r="N16" s="515"/>
    </row>
    <row r="17" spans="1:14" ht="3" customHeight="1" thickTop="1" x14ac:dyDescent="0.2">
      <c r="B17" s="153"/>
      <c r="C17" s="134"/>
      <c r="D17" s="137"/>
      <c r="E17" s="123"/>
      <c r="F17" s="123"/>
      <c r="G17" s="123"/>
      <c r="H17" s="516"/>
      <c r="I17" s="516"/>
      <c r="J17" s="516"/>
      <c r="K17" s="516"/>
      <c r="L17" s="516"/>
      <c r="M17" s="516"/>
      <c r="N17" s="515"/>
    </row>
    <row r="18" spans="1:14" x14ac:dyDescent="0.2">
      <c r="B18" s="153"/>
      <c r="C18" s="130" t="s">
        <v>52</v>
      </c>
      <c r="D18" s="137" t="s">
        <v>216</v>
      </c>
      <c r="E18" s="123"/>
      <c r="F18" s="123"/>
      <c r="G18" s="123"/>
      <c r="H18" s="123"/>
      <c r="I18" s="158"/>
    </row>
    <row r="19" spans="1:14" ht="2.1" customHeight="1" x14ac:dyDescent="0.2">
      <c r="B19" s="153"/>
      <c r="C19" s="137"/>
      <c r="D19" s="137"/>
      <c r="E19" s="123"/>
      <c r="F19" s="123"/>
      <c r="G19" s="123"/>
      <c r="H19" s="123"/>
      <c r="I19" s="158"/>
    </row>
    <row r="20" spans="1:14" ht="13.5" hidden="1" thickBot="1" x14ac:dyDescent="0.25">
      <c r="B20" s="153"/>
      <c r="C20" s="137"/>
      <c r="D20" s="137"/>
      <c r="E20" s="123"/>
      <c r="F20" s="123"/>
      <c r="G20" s="123"/>
      <c r="H20" s="123"/>
      <c r="I20" s="158"/>
    </row>
    <row r="21" spans="1:14" x14ac:dyDescent="0.2">
      <c r="B21" s="153"/>
      <c r="C21" s="130" t="s">
        <v>323</v>
      </c>
      <c r="D21" s="137" t="s">
        <v>87</v>
      </c>
      <c r="E21" s="123"/>
      <c r="F21" s="123"/>
      <c r="G21" s="123"/>
      <c r="H21" s="123"/>
      <c r="I21" s="158"/>
    </row>
    <row r="22" spans="1:14" ht="2.1" customHeight="1" x14ac:dyDescent="0.2">
      <c r="B22" s="153"/>
      <c r="C22" s="134"/>
      <c r="D22" s="137"/>
      <c r="E22" s="123"/>
      <c r="F22" s="123"/>
      <c r="G22" s="123"/>
      <c r="H22" s="123"/>
      <c r="I22" s="158"/>
    </row>
    <row r="23" spans="1:14" x14ac:dyDescent="0.2">
      <c r="B23" s="153"/>
      <c r="C23" s="130" t="s">
        <v>111</v>
      </c>
      <c r="D23" s="133" t="s">
        <v>217</v>
      </c>
      <c r="E23" s="123"/>
      <c r="F23" s="123"/>
      <c r="G23" s="123"/>
      <c r="H23" s="123"/>
      <c r="I23" s="158"/>
    </row>
    <row r="24" spans="1:14" ht="2.1" customHeight="1" x14ac:dyDescent="0.2">
      <c r="B24" s="153"/>
      <c r="C24" s="134"/>
      <c r="D24" s="137"/>
      <c r="E24" s="123"/>
      <c r="F24" s="123"/>
      <c r="G24" s="123"/>
      <c r="H24" s="123"/>
      <c r="I24" s="158"/>
    </row>
    <row r="25" spans="1:14" ht="15.75" x14ac:dyDescent="0.25">
      <c r="B25" s="153"/>
      <c r="C25" s="130" t="s">
        <v>33</v>
      </c>
      <c r="D25" s="135" t="s">
        <v>275</v>
      </c>
      <c r="E25" s="123"/>
      <c r="F25" s="123"/>
      <c r="G25" s="123"/>
      <c r="H25" s="123"/>
      <c r="I25" s="158"/>
    </row>
    <row r="26" spans="1:14" ht="6" customHeight="1" x14ac:dyDescent="0.25">
      <c r="B26" s="153"/>
      <c r="C26" s="138"/>
      <c r="D26" s="135"/>
      <c r="E26" s="123"/>
      <c r="F26" s="123"/>
      <c r="G26" s="123"/>
      <c r="H26" s="123"/>
      <c r="I26" s="158"/>
    </row>
    <row r="27" spans="1:14" ht="6" customHeight="1" x14ac:dyDescent="0.2">
      <c r="A27" s="152" t="s">
        <v>209</v>
      </c>
      <c r="B27" s="127" t="s">
        <v>209</v>
      </c>
      <c r="C27" s="138"/>
      <c r="D27" s="139"/>
      <c r="E27" s="123"/>
      <c r="F27" s="123"/>
      <c r="G27" s="123"/>
      <c r="H27" s="123"/>
      <c r="I27" s="158"/>
    </row>
    <row r="28" spans="1:14" x14ac:dyDescent="0.2">
      <c r="B28" s="140"/>
      <c r="C28" s="141" t="s">
        <v>199</v>
      </c>
      <c r="D28" s="139"/>
      <c r="E28" s="123"/>
      <c r="F28" s="123"/>
      <c r="G28" s="123"/>
      <c r="H28" s="123"/>
      <c r="I28" s="158"/>
    </row>
    <row r="29" spans="1:14" x14ac:dyDescent="0.2">
      <c r="B29" s="153"/>
      <c r="C29" s="141" t="s">
        <v>200</v>
      </c>
      <c r="D29" s="139"/>
      <c r="E29" s="123"/>
      <c r="F29" s="123"/>
      <c r="G29" s="123"/>
      <c r="H29" s="123"/>
      <c r="I29" s="158"/>
    </row>
    <row r="30" spans="1:14" x14ac:dyDescent="0.2">
      <c r="B30" s="124"/>
      <c r="C30" s="141" t="s">
        <v>201</v>
      </c>
      <c r="D30" s="139"/>
      <c r="E30" s="123"/>
      <c r="F30" s="123"/>
      <c r="G30" s="123"/>
      <c r="H30" s="123"/>
      <c r="I30" s="158"/>
    </row>
    <row r="31" spans="1:14" x14ac:dyDescent="0.2">
      <c r="B31" s="124"/>
      <c r="C31" s="141" t="s">
        <v>202</v>
      </c>
      <c r="D31" s="123"/>
      <c r="E31" s="123"/>
      <c r="F31" s="123"/>
      <c r="G31" s="123"/>
      <c r="H31" s="123"/>
      <c r="I31" s="158"/>
    </row>
    <row r="32" spans="1:14" x14ac:dyDescent="0.2">
      <c r="B32" s="124"/>
      <c r="C32" s="141" t="s">
        <v>203</v>
      </c>
      <c r="D32" s="123"/>
      <c r="E32" s="123"/>
      <c r="F32" s="123"/>
      <c r="G32" s="123"/>
      <c r="H32" s="123"/>
      <c r="I32" s="158"/>
    </row>
    <row r="33" spans="2:9" x14ac:dyDescent="0.2">
      <c r="B33" s="124"/>
      <c r="C33" s="142" t="s">
        <v>204</v>
      </c>
      <c r="D33" s="143"/>
      <c r="E33" s="144"/>
      <c r="F33" s="123"/>
      <c r="G33" s="123"/>
      <c r="H33" s="123"/>
      <c r="I33" s="158"/>
    </row>
    <row r="34" spans="2:9" x14ac:dyDescent="0.2">
      <c r="B34" s="124"/>
      <c r="C34" s="142"/>
      <c r="D34" s="143"/>
      <c r="E34" s="144"/>
      <c r="F34" s="123"/>
      <c r="G34" s="123"/>
      <c r="H34" s="123"/>
      <c r="I34" s="158"/>
    </row>
    <row r="35" spans="2:9" ht="15.75" x14ac:dyDescent="0.25">
      <c r="B35" s="124"/>
      <c r="C35" s="114" t="s">
        <v>208</v>
      </c>
      <c r="D35" s="145"/>
      <c r="E35" s="146"/>
      <c r="F35" s="146"/>
      <c r="G35" s="145"/>
      <c r="H35" s="145"/>
      <c r="I35" s="158"/>
    </row>
    <row r="36" spans="2:9" x14ac:dyDescent="0.2">
      <c r="B36" s="124"/>
      <c r="C36" s="115" t="s">
        <v>276</v>
      </c>
      <c r="D36" s="145"/>
      <c r="E36" s="147"/>
      <c r="F36" s="147"/>
      <c r="G36" s="148"/>
      <c r="H36" s="148"/>
      <c r="I36" s="158"/>
    </row>
    <row r="37" spans="2:9" x14ac:dyDescent="0.2">
      <c r="B37" s="124"/>
      <c r="C37" s="115" t="s">
        <v>218</v>
      </c>
      <c r="D37" s="145"/>
      <c r="E37" s="147"/>
      <c r="F37" s="147"/>
      <c r="G37" s="148"/>
      <c r="H37" s="148"/>
      <c r="I37" s="158"/>
    </row>
    <row r="38" spans="2:9" x14ac:dyDescent="0.2">
      <c r="B38" s="124"/>
      <c r="C38" s="115" t="s">
        <v>271</v>
      </c>
      <c r="D38" s="145"/>
      <c r="E38" s="147"/>
      <c r="F38" s="147"/>
      <c r="G38" s="148"/>
      <c r="H38" s="148"/>
      <c r="I38" s="158"/>
    </row>
    <row r="39" spans="2:9" x14ac:dyDescent="0.2">
      <c r="B39" s="124"/>
      <c r="C39" s="115"/>
      <c r="D39" s="145"/>
      <c r="E39" s="147"/>
      <c r="F39" s="147"/>
      <c r="G39" s="148"/>
      <c r="H39" s="148"/>
      <c r="I39" s="158"/>
    </row>
    <row r="40" spans="2:9" x14ac:dyDescent="0.2">
      <c r="B40" s="124"/>
      <c r="C40" s="116" t="s">
        <v>264</v>
      </c>
      <c r="D40" s="159"/>
      <c r="E40" s="147"/>
      <c r="F40" s="149"/>
      <c r="G40" s="159"/>
      <c r="H40" s="148"/>
      <c r="I40" s="158"/>
    </row>
    <row r="41" spans="2:9" x14ac:dyDescent="0.2">
      <c r="B41" s="124"/>
      <c r="C41" s="116" t="s">
        <v>219</v>
      </c>
      <c r="D41" s="148"/>
      <c r="E41" s="147"/>
      <c r="F41" s="147"/>
      <c r="G41" s="159"/>
      <c r="H41" s="148"/>
      <c r="I41" s="158"/>
    </row>
    <row r="42" spans="2:9" x14ac:dyDescent="0.2">
      <c r="B42" s="124"/>
      <c r="C42" s="116" t="s">
        <v>220</v>
      </c>
      <c r="D42" s="159"/>
      <c r="E42" s="147"/>
      <c r="F42" s="150"/>
      <c r="G42" s="159"/>
      <c r="H42" s="148"/>
      <c r="I42" s="158"/>
    </row>
    <row r="43" spans="2:9" x14ac:dyDescent="0.2">
      <c r="B43" s="124"/>
      <c r="C43" s="117" t="s">
        <v>272</v>
      </c>
      <c r="D43" s="144"/>
      <c r="E43" s="147"/>
      <c r="F43" s="144"/>
      <c r="G43" s="144"/>
      <c r="H43" s="144"/>
      <c r="I43" s="158"/>
    </row>
    <row r="44" spans="2:9" x14ac:dyDescent="0.2">
      <c r="B44" s="124"/>
      <c r="C44" s="116" t="s">
        <v>322</v>
      </c>
      <c r="D44" s="144"/>
      <c r="E44" s="147"/>
      <c r="F44" s="144"/>
      <c r="G44" s="159"/>
      <c r="H44" s="144"/>
      <c r="I44" s="158"/>
    </row>
    <row r="45" spans="2:9" x14ac:dyDescent="0.2">
      <c r="B45" s="124"/>
      <c r="C45" s="520" t="s">
        <v>321</v>
      </c>
      <c r="D45" s="123"/>
      <c r="E45" s="147"/>
      <c r="F45" s="123"/>
      <c r="G45" s="123"/>
      <c r="H45" s="159"/>
      <c r="I45" s="158"/>
    </row>
    <row r="46" spans="2:9" x14ac:dyDescent="0.2">
      <c r="B46" s="124"/>
      <c r="C46" s="118"/>
      <c r="D46" s="123"/>
      <c r="E46" s="147"/>
      <c r="F46" s="123"/>
      <c r="G46" s="123"/>
      <c r="H46" s="123"/>
      <c r="I46" s="158"/>
    </row>
    <row r="47" spans="2:9" x14ac:dyDescent="0.2">
      <c r="B47" s="124"/>
      <c r="C47" s="151"/>
      <c r="D47" s="123"/>
      <c r="E47" s="147"/>
      <c r="F47" s="123"/>
      <c r="G47" s="123"/>
      <c r="H47" s="123"/>
      <c r="I47" s="158"/>
    </row>
    <row r="48" spans="2:9" x14ac:dyDescent="0.2">
      <c r="B48" s="124"/>
      <c r="C48" s="535" t="s">
        <v>352</v>
      </c>
      <c r="D48" s="123"/>
      <c r="E48" s="123"/>
      <c r="F48" s="123"/>
      <c r="G48" s="123"/>
      <c r="H48" s="123"/>
      <c r="I48" s="158"/>
    </row>
    <row r="49" spans="2:9" x14ac:dyDescent="0.2">
      <c r="B49" s="130" t="s">
        <v>172</v>
      </c>
      <c r="C49" s="535" t="s">
        <v>20</v>
      </c>
      <c r="D49" s="123"/>
      <c r="E49" s="123"/>
      <c r="F49" s="123"/>
      <c r="G49" s="123"/>
      <c r="H49" s="123"/>
      <c r="I49" s="158"/>
    </row>
    <row r="50" spans="2:9" x14ac:dyDescent="0.2">
      <c r="B50" s="124"/>
      <c r="C50" s="535" t="s">
        <v>21</v>
      </c>
      <c r="D50" s="123"/>
      <c r="E50" s="123"/>
      <c r="F50" s="123"/>
      <c r="G50" s="123"/>
      <c r="H50" s="123"/>
      <c r="I50" s="158"/>
    </row>
    <row r="51" spans="2:9" x14ac:dyDescent="0.2">
      <c r="B51" s="124"/>
      <c r="C51" s="535" t="s">
        <v>353</v>
      </c>
      <c r="D51" s="123"/>
      <c r="E51" s="123"/>
      <c r="F51" s="123"/>
      <c r="G51" s="123"/>
      <c r="H51" s="123"/>
      <c r="I51" s="158"/>
    </row>
    <row r="52" spans="2:9" x14ac:dyDescent="0.2">
      <c r="B52" s="124"/>
      <c r="C52" s="535" t="s">
        <v>22</v>
      </c>
      <c r="D52" s="123"/>
      <c r="E52" s="123"/>
      <c r="F52" s="123"/>
      <c r="G52" s="123"/>
      <c r="H52" s="123"/>
      <c r="I52" s="158"/>
    </row>
    <row r="53" spans="2:9" x14ac:dyDescent="0.2">
      <c r="B53" s="124"/>
      <c r="C53" s="535" t="s">
        <v>23</v>
      </c>
      <c r="D53" s="123"/>
      <c r="E53" s="123"/>
      <c r="F53" s="123"/>
      <c r="G53" s="123"/>
      <c r="H53" s="123"/>
      <c r="I53" s="158"/>
    </row>
    <row r="54" spans="2:9" x14ac:dyDescent="0.2">
      <c r="B54" s="124"/>
      <c r="C54" s="123"/>
      <c r="D54" s="123"/>
      <c r="E54" s="123"/>
      <c r="F54" s="123"/>
      <c r="G54" s="123"/>
      <c r="H54" s="123"/>
      <c r="I54" s="158"/>
    </row>
    <row r="55" spans="2:9" x14ac:dyDescent="0.2">
      <c r="B55" s="160"/>
      <c r="C55" s="161"/>
      <c r="D55" s="161"/>
      <c r="E55" s="161"/>
      <c r="F55" s="161"/>
      <c r="G55" s="161"/>
      <c r="H55" s="161"/>
      <c r="I55" s="162"/>
    </row>
  </sheetData>
  <sheetProtection algorithmName="SHA-512" hashValue="Wv/BWRLvBlpgvOxm4PVkMkqj65/j5yUg04+pcqhU7xEN37wNTQX/zCiwyF5Fq2vT0P1lCdTP2G80S2zi638wZg==" saltValue="Hb0Ll3edpiJgkkaf8IDJKQ==" spinCount="100000" sheet="1" objects="1" scenarios="1"/>
  <hyperlinks>
    <hyperlink ref="B49" location="Zentrale!A27" display="Nach oben" xr:uid="{00000000-0004-0000-0000-000000000000}"/>
    <hyperlink ref="C10" location="Zentrale!B54" display="Urheber" xr:uid="{00000000-0004-0000-0000-000001000000}"/>
    <hyperlink ref="C12" location="Dokumentation!A6" display="Dokumentation" xr:uid="{00000000-0004-0000-0000-000002000000}"/>
    <hyperlink ref="C14" location="Angaben!A6" display="Angaben" xr:uid="{00000000-0004-0000-0000-000003000000}"/>
    <hyperlink ref="C16" location="Wochenplan!A13" display="Wochenplan" xr:uid="{00000000-0004-0000-0000-000004000000}"/>
    <hyperlink ref="C18" location="Zusammenfassung!A6" display="Zusammenfassung" xr:uid="{00000000-0004-0000-0000-000005000000}"/>
    <hyperlink ref="C25" location="N!A1" display="N!A1" xr:uid="{00000000-0004-0000-0000-000006000000}"/>
    <hyperlink ref="C23" location="Beispiel!A13" display="Beispiel" xr:uid="{00000000-0004-0000-0000-000007000000}"/>
    <hyperlink ref="C21" location="Schnell2024!A35" display="Schnell 2024" xr:uid="{00000000-0004-0000-0000-000008000000}"/>
    <hyperlink ref="C45" r:id="rId1" xr:uid="{085AAD1C-1736-46A0-9366-FA2C19EE3E3C}"/>
    <hyperlink ref="C44" r:id="rId2" xr:uid="{3FF6347D-502A-4439-86FC-71F4C079FE21}"/>
  </hyperlinks>
  <printOptions horizontalCentered="1"/>
  <pageMargins left="0.74803149606299213" right="0.39370078740157483" top="0.78740157480314965" bottom="0.78740157480314965" header="0.39370078740157483" footer="0.39370078740157483"/>
  <pageSetup paperSize="9" scale="95" orientation="portrait" blackAndWhite="1" horizontalDpi="300" verticalDpi="300"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
  <sheetViews>
    <sheetView workbookViewId="0"/>
  </sheetViews>
  <sheetFormatPr baseColWidth="10" defaultRowHeight="12.75" x14ac:dyDescent="0.2"/>
  <cols>
    <col min="1" max="16384" width="11.42578125" style="212"/>
  </cols>
  <sheetData>
    <row r="1" spans="1:2" x14ac:dyDescent="0.2">
      <c r="B1" s="130" t="s">
        <v>210</v>
      </c>
    </row>
    <row r="2" spans="1:2" x14ac:dyDescent="0.2">
      <c r="A2" s="212" t="s">
        <v>262</v>
      </c>
    </row>
  </sheetData>
  <phoneticPr fontId="14" type="noConversion"/>
  <hyperlinks>
    <hyperlink ref="B1" location="Zentrale!A27" display="Nach oben" xr:uid="{5F319D72-070E-4C38-96F3-11EAECE78B8E}"/>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0"/>
  <sheetViews>
    <sheetView showGridLines="0" showRowColHeaders="0" zoomScale="115" workbookViewId="0">
      <pane ySplit="5" topLeftCell="A6" activePane="bottomLeft" state="frozenSplit"/>
      <selection activeCell="C12" sqref="C12"/>
      <selection pane="bottomLeft" activeCell="A6" sqref="A6"/>
    </sheetView>
  </sheetViews>
  <sheetFormatPr baseColWidth="10" defaultColWidth="10.28515625" defaultRowHeight="12.75" x14ac:dyDescent="0.2"/>
  <cols>
    <col min="1" max="1" width="10.28515625" style="163"/>
    <col min="2" max="2" width="2.42578125" style="163" customWidth="1"/>
    <col min="3" max="3" width="12" style="164" customWidth="1"/>
    <col min="4" max="4" width="3.28515625" style="163" customWidth="1"/>
    <col min="5" max="5" width="13.28515625" style="163" customWidth="1"/>
    <col min="6" max="6" width="10" style="163" customWidth="1"/>
    <col min="7" max="7" width="12" style="163" customWidth="1"/>
    <col min="8" max="8" width="15.5703125" style="163" customWidth="1"/>
    <col min="9" max="9" width="12" style="163" customWidth="1"/>
    <col min="10" max="10" width="6.28515625" style="163" customWidth="1"/>
    <col min="11" max="16384" width="10.28515625" style="163"/>
  </cols>
  <sheetData>
    <row r="1" spans="1:10" x14ac:dyDescent="0.2">
      <c r="A1" s="152" t="s">
        <v>209</v>
      </c>
      <c r="C1" s="130" t="s">
        <v>210</v>
      </c>
      <c r="D1" s="205"/>
      <c r="E1" s="169" t="s">
        <v>212</v>
      </c>
      <c r="F1" s="130" t="s">
        <v>214</v>
      </c>
      <c r="G1" s="130" t="s">
        <v>50</v>
      </c>
      <c r="H1" s="170" t="s">
        <v>52</v>
      </c>
      <c r="I1" s="130" t="s">
        <v>323</v>
      </c>
    </row>
    <row r="2" spans="1:10" ht="45.75" x14ac:dyDescent="0.7">
      <c r="B2" s="165"/>
      <c r="C2" s="154"/>
      <c r="D2" s="206" t="s">
        <v>284</v>
      </c>
      <c r="E2" s="154"/>
      <c r="F2" s="121"/>
      <c r="G2" s="154"/>
      <c r="H2" s="154"/>
      <c r="I2" s="155"/>
      <c r="J2" s="166"/>
    </row>
    <row r="3" spans="1:10" s="167" customFormat="1" ht="12" hidden="1" x14ac:dyDescent="0.2">
      <c r="B3" s="168"/>
      <c r="C3" s="204"/>
      <c r="D3" s="204"/>
      <c r="E3" s="204"/>
      <c r="F3" s="204"/>
      <c r="G3" s="204"/>
      <c r="H3" s="204"/>
      <c r="I3" s="204"/>
      <c r="J3" s="171"/>
    </row>
    <row r="4" spans="1:10" ht="20.100000000000001" customHeight="1" x14ac:dyDescent="0.3">
      <c r="B4" s="172"/>
      <c r="C4" s="173"/>
      <c r="D4" s="125" t="s">
        <v>283</v>
      </c>
      <c r="E4" s="137"/>
      <c r="F4" s="174"/>
      <c r="G4" s="137"/>
      <c r="H4" s="137"/>
      <c r="I4" s="137"/>
      <c r="J4" s="175"/>
    </row>
    <row r="5" spans="1:10" ht="6" customHeight="1" x14ac:dyDescent="0.2">
      <c r="B5" s="199"/>
      <c r="C5" s="207"/>
      <c r="D5" s="201"/>
      <c r="E5" s="201"/>
      <c r="F5" s="208"/>
      <c r="G5" s="201"/>
      <c r="H5" s="201"/>
      <c r="I5" s="201"/>
      <c r="J5" s="203"/>
    </row>
    <row r="6" spans="1:10" x14ac:dyDescent="0.2">
      <c r="A6" s="152" t="s">
        <v>209</v>
      </c>
      <c r="B6" s="127" t="s">
        <v>209</v>
      </c>
      <c r="C6" s="176"/>
      <c r="D6" s="137"/>
      <c r="E6" s="137"/>
      <c r="F6" s="177"/>
      <c r="G6" s="137"/>
      <c r="H6" s="137"/>
      <c r="I6" s="137"/>
      <c r="J6" s="175"/>
    </row>
    <row r="7" spans="1:10" x14ac:dyDescent="0.2">
      <c r="B7" s="172"/>
      <c r="C7" s="137"/>
      <c r="D7" s="137"/>
      <c r="E7" s="137" t="s">
        <v>277</v>
      </c>
      <c r="F7" s="137"/>
      <c r="G7" s="137"/>
      <c r="H7" s="137"/>
      <c r="I7" s="137"/>
      <c r="J7" s="175"/>
    </row>
    <row r="8" spans="1:10" x14ac:dyDescent="0.2">
      <c r="B8" s="172"/>
      <c r="C8" s="137"/>
      <c r="D8" s="137"/>
      <c r="E8" s="137"/>
      <c r="F8" s="137"/>
      <c r="G8" s="137"/>
      <c r="H8" s="137"/>
      <c r="I8" s="137"/>
      <c r="J8" s="175"/>
    </row>
    <row r="9" spans="1:10" ht="18.75" x14ac:dyDescent="0.3">
      <c r="B9" s="172"/>
      <c r="C9" s="178"/>
      <c r="D9" s="137" t="s">
        <v>8</v>
      </c>
      <c r="E9" s="179" t="s">
        <v>278</v>
      </c>
      <c r="F9" s="137"/>
      <c r="G9" s="137"/>
      <c r="H9" s="137"/>
      <c r="I9" s="137"/>
      <c r="J9" s="175"/>
    </row>
    <row r="10" spans="1:10" x14ac:dyDescent="0.2">
      <c r="B10" s="172"/>
      <c r="C10" s="178"/>
      <c r="D10" s="137"/>
      <c r="E10" s="137" t="s">
        <v>24</v>
      </c>
      <c r="F10" s="137"/>
      <c r="G10" s="137"/>
      <c r="H10" s="137"/>
      <c r="I10" s="137"/>
      <c r="J10" s="175"/>
    </row>
    <row r="11" spans="1:10" x14ac:dyDescent="0.2">
      <c r="B11" s="172"/>
      <c r="C11" s="178"/>
      <c r="D11" s="137"/>
      <c r="E11" s="137" t="s">
        <v>25</v>
      </c>
      <c r="F11" s="137"/>
      <c r="G11" s="137"/>
      <c r="H11" s="137"/>
      <c r="I11" s="137"/>
      <c r="J11" s="175"/>
    </row>
    <row r="12" spans="1:10" x14ac:dyDescent="0.2">
      <c r="B12" s="172"/>
      <c r="C12" s="178"/>
      <c r="D12" s="180"/>
      <c r="E12" s="181"/>
      <c r="F12" s="137"/>
      <c r="G12" s="137"/>
      <c r="H12" s="137"/>
      <c r="I12" s="137"/>
      <c r="J12" s="175"/>
    </row>
    <row r="13" spans="1:10" ht="18.75" x14ac:dyDescent="0.3">
      <c r="B13" s="172"/>
      <c r="C13" s="178"/>
      <c r="D13" s="137" t="s">
        <v>9</v>
      </c>
      <c r="E13" s="179" t="s">
        <v>279</v>
      </c>
      <c r="F13" s="137"/>
      <c r="G13" s="137"/>
      <c r="H13" s="137"/>
      <c r="I13" s="137"/>
      <c r="J13" s="175"/>
    </row>
    <row r="14" spans="1:10" x14ac:dyDescent="0.2">
      <c r="B14" s="172"/>
      <c r="C14" s="178"/>
      <c r="D14" s="137"/>
      <c r="E14" s="137" t="s">
        <v>27</v>
      </c>
      <c r="F14" s="137"/>
      <c r="G14" s="137"/>
      <c r="H14" s="137"/>
      <c r="I14" s="137"/>
      <c r="J14" s="175"/>
    </row>
    <row r="15" spans="1:10" x14ac:dyDescent="0.2">
      <c r="B15" s="172"/>
      <c r="C15" s="178"/>
      <c r="D15" s="137"/>
      <c r="E15" s="137" t="s">
        <v>28</v>
      </c>
      <c r="F15" s="137"/>
      <c r="G15" s="137"/>
      <c r="H15" s="137"/>
      <c r="I15" s="137"/>
      <c r="J15" s="175"/>
    </row>
    <row r="16" spans="1:10" x14ac:dyDescent="0.2">
      <c r="B16" s="172"/>
      <c r="C16" s="178"/>
      <c r="D16" s="137"/>
      <c r="E16" s="137" t="s">
        <v>29</v>
      </c>
      <c r="F16" s="137"/>
      <c r="G16" s="137"/>
      <c r="H16" s="137"/>
      <c r="I16" s="137"/>
      <c r="J16" s="175"/>
    </row>
    <row r="17" spans="2:10" x14ac:dyDescent="0.2">
      <c r="B17" s="172"/>
      <c r="C17" s="178"/>
      <c r="D17" s="137"/>
      <c r="E17" s="137"/>
      <c r="F17" s="137"/>
      <c r="G17" s="137"/>
      <c r="H17" s="137"/>
      <c r="I17" s="137"/>
      <c r="J17" s="175"/>
    </row>
    <row r="18" spans="2:10" x14ac:dyDescent="0.2">
      <c r="B18" s="172"/>
      <c r="C18" s="178"/>
      <c r="D18" s="137"/>
      <c r="E18" s="137" t="s">
        <v>30</v>
      </c>
      <c r="F18" s="137"/>
      <c r="G18" s="137"/>
      <c r="H18" s="137"/>
      <c r="I18" s="137"/>
      <c r="J18" s="175"/>
    </row>
    <row r="19" spans="2:10" x14ac:dyDescent="0.2">
      <c r="B19" s="172"/>
      <c r="C19" s="178"/>
      <c r="D19" s="137"/>
      <c r="E19" s="137" t="s">
        <v>31</v>
      </c>
      <c r="F19" s="137"/>
      <c r="G19" s="137"/>
      <c r="H19" s="137"/>
      <c r="I19" s="137"/>
      <c r="J19" s="175"/>
    </row>
    <row r="20" spans="2:10" x14ac:dyDescent="0.2">
      <c r="B20" s="172"/>
      <c r="C20" s="178"/>
      <c r="D20" s="137"/>
      <c r="E20" s="137" t="s">
        <v>32</v>
      </c>
      <c r="F20" s="137"/>
      <c r="G20" s="137"/>
      <c r="H20" s="137"/>
      <c r="I20" s="137"/>
      <c r="J20" s="175"/>
    </row>
    <row r="21" spans="2:10" x14ac:dyDescent="0.2">
      <c r="B21" s="172"/>
      <c r="C21" s="178"/>
      <c r="D21" s="137"/>
      <c r="E21" s="137" t="s">
        <v>40</v>
      </c>
      <c r="F21" s="137"/>
      <c r="G21" s="137"/>
      <c r="H21" s="137"/>
      <c r="I21" s="137"/>
      <c r="J21" s="175"/>
    </row>
    <row r="22" spans="2:10" x14ac:dyDescent="0.2">
      <c r="B22" s="172"/>
      <c r="C22" s="178"/>
      <c r="D22" s="137"/>
      <c r="E22" s="137" t="s">
        <v>41</v>
      </c>
      <c r="F22" s="137"/>
      <c r="G22" s="137"/>
      <c r="H22" s="137"/>
      <c r="I22" s="137"/>
      <c r="J22" s="175"/>
    </row>
    <row r="23" spans="2:10" x14ac:dyDescent="0.2">
      <c r="B23" s="172"/>
      <c r="C23" s="137"/>
      <c r="D23" s="137"/>
      <c r="E23" s="137"/>
      <c r="F23" s="137"/>
      <c r="G23" s="137"/>
      <c r="H23" s="137"/>
      <c r="I23" s="137"/>
      <c r="J23" s="175"/>
    </row>
    <row r="24" spans="2:10" ht="18.75" x14ac:dyDescent="0.3">
      <c r="B24" s="172"/>
      <c r="C24" s="178"/>
      <c r="D24" s="137" t="s">
        <v>26</v>
      </c>
      <c r="E24" s="182" t="s">
        <v>280</v>
      </c>
      <c r="F24" s="137"/>
      <c r="G24" s="137"/>
      <c r="H24" s="137"/>
      <c r="I24" s="137"/>
      <c r="J24" s="175"/>
    </row>
    <row r="25" spans="2:10" x14ac:dyDescent="0.2">
      <c r="B25" s="172"/>
      <c r="C25" s="178"/>
      <c r="D25" s="137"/>
      <c r="E25" s="137" t="s">
        <v>110</v>
      </c>
      <c r="F25" s="137"/>
      <c r="G25" s="137"/>
      <c r="H25" s="137"/>
      <c r="I25" s="137"/>
      <c r="J25" s="175"/>
    </row>
    <row r="26" spans="2:10" ht="18.75" x14ac:dyDescent="0.3">
      <c r="B26" s="172"/>
      <c r="C26" s="178"/>
      <c r="D26" s="137"/>
      <c r="E26" s="137" t="s">
        <v>281</v>
      </c>
      <c r="F26" s="137"/>
      <c r="G26" s="137"/>
      <c r="H26" s="137"/>
      <c r="I26" s="137"/>
      <c r="J26" s="175"/>
    </row>
    <row r="27" spans="2:10" x14ac:dyDescent="0.2">
      <c r="B27" s="172"/>
      <c r="C27" s="178"/>
      <c r="D27" s="137"/>
      <c r="E27" s="137"/>
      <c r="F27" s="137"/>
      <c r="G27" s="137"/>
      <c r="H27" s="137"/>
      <c r="I27" s="137"/>
      <c r="J27" s="175"/>
    </row>
    <row r="28" spans="2:10" ht="18.75" x14ac:dyDescent="0.3">
      <c r="B28" s="172"/>
      <c r="C28" s="183" t="s">
        <v>112</v>
      </c>
      <c r="D28" s="137"/>
      <c r="E28" s="183"/>
      <c r="F28" s="137"/>
      <c r="G28" s="137"/>
      <c r="H28" s="137"/>
      <c r="I28" s="137"/>
      <c r="J28" s="175"/>
    </row>
    <row r="29" spans="2:10" x14ac:dyDescent="0.2">
      <c r="B29" s="172"/>
      <c r="C29" s="178"/>
      <c r="D29" s="137"/>
      <c r="E29" s="137" t="s">
        <v>113</v>
      </c>
      <c r="F29" s="137"/>
      <c r="G29" s="137"/>
      <c r="H29" s="137"/>
      <c r="I29" s="137"/>
      <c r="J29" s="175"/>
    </row>
    <row r="30" spans="2:10" x14ac:dyDescent="0.2">
      <c r="B30" s="172"/>
      <c r="C30" s="178"/>
      <c r="D30" s="137"/>
      <c r="E30" s="137" t="s">
        <v>114</v>
      </c>
      <c r="F30" s="137"/>
      <c r="G30" s="137"/>
      <c r="H30" s="137"/>
      <c r="I30" s="137"/>
      <c r="J30" s="175"/>
    </row>
    <row r="31" spans="2:10" x14ac:dyDescent="0.2">
      <c r="B31" s="172"/>
      <c r="C31" s="178"/>
      <c r="D31" s="137"/>
      <c r="E31" s="137" t="s">
        <v>115</v>
      </c>
      <c r="F31" s="137"/>
      <c r="G31" s="137"/>
      <c r="H31" s="137"/>
      <c r="I31" s="137"/>
      <c r="J31" s="175"/>
    </row>
    <row r="32" spans="2:10" x14ac:dyDescent="0.2">
      <c r="B32" s="172"/>
      <c r="C32" s="178"/>
      <c r="D32" s="137"/>
      <c r="E32" s="137" t="s">
        <v>116</v>
      </c>
      <c r="F32" s="137"/>
      <c r="G32" s="137"/>
      <c r="H32" s="137"/>
      <c r="I32" s="137"/>
      <c r="J32" s="175"/>
    </row>
    <row r="33" spans="2:10" x14ac:dyDescent="0.2">
      <c r="B33" s="172"/>
      <c r="C33" s="178"/>
      <c r="D33" s="137"/>
      <c r="E33" s="184" t="s">
        <v>117</v>
      </c>
      <c r="F33" s="137"/>
      <c r="G33" s="137"/>
      <c r="H33" s="137"/>
      <c r="I33" s="137"/>
      <c r="J33" s="175"/>
    </row>
    <row r="34" spans="2:10" x14ac:dyDescent="0.2">
      <c r="B34" s="172"/>
      <c r="C34" s="178"/>
      <c r="D34" s="137"/>
      <c r="E34" s="137" t="s">
        <v>118</v>
      </c>
      <c r="F34" s="137"/>
      <c r="G34" s="137"/>
      <c r="H34" s="137"/>
      <c r="I34" s="137"/>
      <c r="J34" s="175"/>
    </row>
    <row r="35" spans="2:10" x14ac:dyDescent="0.2">
      <c r="B35" s="172"/>
      <c r="C35" s="178"/>
      <c r="D35" s="137"/>
      <c r="E35" s="137" t="s">
        <v>265</v>
      </c>
      <c r="F35" s="137"/>
      <c r="G35" s="137"/>
      <c r="H35" s="137"/>
      <c r="I35" s="137"/>
      <c r="J35" s="175"/>
    </row>
    <row r="36" spans="2:10" x14ac:dyDescent="0.2">
      <c r="B36" s="172"/>
      <c r="C36" s="178"/>
      <c r="D36" s="137"/>
      <c r="E36" s="137" t="s">
        <v>119</v>
      </c>
      <c r="F36" s="137"/>
      <c r="G36" s="137"/>
      <c r="H36" s="137"/>
      <c r="I36" s="137"/>
      <c r="J36" s="175"/>
    </row>
    <row r="37" spans="2:10" x14ac:dyDescent="0.2">
      <c r="B37" s="172"/>
      <c r="C37" s="178"/>
      <c r="D37" s="137"/>
      <c r="E37" s="137"/>
      <c r="F37" s="137"/>
      <c r="G37" s="137"/>
      <c r="H37" s="137"/>
      <c r="I37" s="137"/>
      <c r="J37" s="175"/>
    </row>
    <row r="38" spans="2:10" x14ac:dyDescent="0.2">
      <c r="B38" s="172"/>
      <c r="C38" s="178"/>
      <c r="D38" s="137"/>
      <c r="E38" s="137" t="s">
        <v>223</v>
      </c>
      <c r="F38" s="137"/>
      <c r="G38" s="137"/>
      <c r="H38" s="137"/>
      <c r="I38" s="137"/>
      <c r="J38" s="175"/>
    </row>
    <row r="39" spans="2:10" x14ac:dyDescent="0.2">
      <c r="B39" s="172"/>
      <c r="C39" s="178"/>
      <c r="D39" s="137"/>
      <c r="E39" s="137" t="s">
        <v>224</v>
      </c>
      <c r="F39" s="137"/>
      <c r="G39" s="137"/>
      <c r="H39" s="137"/>
      <c r="I39" s="137"/>
      <c r="J39" s="175"/>
    </row>
    <row r="40" spans="2:10" x14ac:dyDescent="0.2">
      <c r="B40" s="172"/>
      <c r="C40" s="178"/>
      <c r="D40" s="137"/>
      <c r="E40" s="137" t="s">
        <v>225</v>
      </c>
      <c r="F40" s="137"/>
      <c r="G40" s="137"/>
      <c r="H40" s="137"/>
      <c r="I40" s="137"/>
      <c r="J40" s="175"/>
    </row>
    <row r="41" spans="2:10" x14ac:dyDescent="0.2">
      <c r="B41" s="172"/>
      <c r="C41" s="178"/>
      <c r="D41" s="137"/>
      <c r="E41" s="137" t="s">
        <v>120</v>
      </c>
      <c r="F41" s="137"/>
      <c r="G41" s="137"/>
      <c r="H41" s="137"/>
      <c r="I41" s="137"/>
      <c r="J41" s="175"/>
    </row>
    <row r="42" spans="2:10" x14ac:dyDescent="0.2">
      <c r="B42" s="172"/>
      <c r="C42" s="178"/>
      <c r="D42" s="137"/>
      <c r="E42" s="137" t="s">
        <v>121</v>
      </c>
      <c r="F42" s="137"/>
      <c r="G42" s="137"/>
      <c r="H42" s="137"/>
      <c r="I42" s="137"/>
      <c r="J42" s="175"/>
    </row>
    <row r="43" spans="2:10" x14ac:dyDescent="0.2">
      <c r="B43" s="172"/>
      <c r="C43" s="178"/>
      <c r="D43" s="137"/>
      <c r="E43" s="137" t="s">
        <v>122</v>
      </c>
      <c r="F43" s="137"/>
      <c r="G43" s="137"/>
      <c r="H43" s="137"/>
      <c r="I43" s="137"/>
      <c r="J43" s="175"/>
    </row>
    <row r="44" spans="2:10" x14ac:dyDescent="0.2">
      <c r="B44" s="172"/>
      <c r="C44" s="178"/>
      <c r="D44" s="137"/>
      <c r="E44" s="137"/>
      <c r="F44" s="137"/>
      <c r="G44" s="137"/>
      <c r="H44" s="137"/>
      <c r="I44" s="137"/>
      <c r="J44" s="175"/>
    </row>
    <row r="45" spans="2:10" x14ac:dyDescent="0.2">
      <c r="B45" s="172"/>
      <c r="C45" s="178"/>
      <c r="D45" s="137"/>
      <c r="E45" s="137" t="s">
        <v>226</v>
      </c>
      <c r="F45" s="137"/>
      <c r="G45" s="137"/>
      <c r="H45" s="137"/>
      <c r="I45" s="137"/>
      <c r="J45" s="175"/>
    </row>
    <row r="46" spans="2:10" x14ac:dyDescent="0.2">
      <c r="B46" s="172"/>
      <c r="C46" s="178"/>
      <c r="D46" s="137"/>
      <c r="E46" s="137" t="s">
        <v>123</v>
      </c>
      <c r="F46" s="137"/>
      <c r="G46" s="137"/>
      <c r="H46" s="137"/>
      <c r="I46" s="137"/>
      <c r="J46" s="175"/>
    </row>
    <row r="47" spans="2:10" x14ac:dyDescent="0.2">
      <c r="B47" s="172"/>
      <c r="C47" s="178"/>
      <c r="D47" s="137"/>
      <c r="E47" s="137"/>
      <c r="F47" s="137"/>
      <c r="G47" s="137"/>
      <c r="H47" s="137"/>
      <c r="I47" s="137"/>
      <c r="J47" s="175"/>
    </row>
    <row r="48" spans="2:10" ht="18.75" x14ac:dyDescent="0.3">
      <c r="B48" s="172"/>
      <c r="C48" s="183" t="s">
        <v>124</v>
      </c>
      <c r="D48" s="137"/>
      <c r="E48" s="137"/>
      <c r="F48" s="137"/>
      <c r="G48" s="137"/>
      <c r="H48" s="137"/>
      <c r="I48" s="137"/>
      <c r="J48" s="175"/>
    </row>
    <row r="49" spans="2:10" x14ac:dyDescent="0.2">
      <c r="B49" s="172"/>
      <c r="C49" s="178"/>
      <c r="D49" s="137"/>
      <c r="E49" s="137"/>
      <c r="F49" s="137"/>
      <c r="G49" s="137"/>
      <c r="H49" s="137"/>
      <c r="I49" s="137"/>
      <c r="J49" s="175"/>
    </row>
    <row r="50" spans="2:10" x14ac:dyDescent="0.2">
      <c r="B50" s="172"/>
      <c r="C50" s="130" t="s">
        <v>210</v>
      </c>
      <c r="D50" s="137"/>
      <c r="E50" s="137" t="s">
        <v>227</v>
      </c>
      <c r="F50" s="137"/>
      <c r="G50" s="137"/>
      <c r="H50" s="137"/>
      <c r="I50" s="137"/>
      <c r="J50" s="175"/>
    </row>
    <row r="51" spans="2:10" x14ac:dyDescent="0.2">
      <c r="B51" s="172"/>
      <c r="C51" s="178"/>
      <c r="D51" s="137"/>
      <c r="E51" s="137" t="s">
        <v>228</v>
      </c>
      <c r="F51" s="137"/>
      <c r="G51" s="137"/>
      <c r="H51" s="137"/>
      <c r="I51" s="137"/>
      <c r="J51" s="175"/>
    </row>
    <row r="52" spans="2:10" x14ac:dyDescent="0.2">
      <c r="B52" s="172"/>
      <c r="C52" s="178"/>
      <c r="D52" s="137"/>
      <c r="E52" s="137"/>
      <c r="F52" s="137"/>
      <c r="G52" s="137"/>
      <c r="H52" s="137"/>
      <c r="I52" s="137"/>
      <c r="J52" s="175"/>
    </row>
    <row r="53" spans="2:10" x14ac:dyDescent="0.2">
      <c r="B53" s="172"/>
      <c r="C53" s="178"/>
      <c r="D53" s="137"/>
      <c r="E53" s="137" t="s">
        <v>49</v>
      </c>
      <c r="F53" s="137"/>
      <c r="G53" s="137"/>
      <c r="H53" s="137"/>
      <c r="I53" s="137"/>
      <c r="J53" s="175"/>
    </row>
    <row r="54" spans="2:10" x14ac:dyDescent="0.2">
      <c r="B54" s="172"/>
      <c r="C54" s="178"/>
      <c r="D54" s="137"/>
      <c r="E54" s="137"/>
      <c r="F54" s="137"/>
      <c r="G54" s="137"/>
      <c r="H54" s="137"/>
      <c r="I54" s="137"/>
      <c r="J54" s="175"/>
    </row>
    <row r="55" spans="2:10" x14ac:dyDescent="0.2">
      <c r="B55" s="172"/>
      <c r="C55" s="178"/>
      <c r="D55" s="137"/>
      <c r="E55" s="137" t="s">
        <v>214</v>
      </c>
      <c r="F55" s="137" t="s">
        <v>65</v>
      </c>
      <c r="G55" s="137"/>
      <c r="H55" s="137"/>
      <c r="I55" s="137"/>
      <c r="J55" s="175"/>
    </row>
    <row r="56" spans="2:10" x14ac:dyDescent="0.2">
      <c r="B56" s="172"/>
      <c r="C56" s="178"/>
      <c r="D56" s="137"/>
      <c r="E56" s="137" t="s">
        <v>50</v>
      </c>
      <c r="F56" s="137" t="s">
        <v>51</v>
      </c>
      <c r="G56" s="137"/>
      <c r="H56" s="137"/>
      <c r="I56" s="137"/>
      <c r="J56" s="175"/>
    </row>
    <row r="57" spans="2:10" x14ac:dyDescent="0.2">
      <c r="B57" s="172"/>
      <c r="C57" s="178"/>
      <c r="D57" s="137"/>
      <c r="E57" s="185" t="s">
        <v>52</v>
      </c>
      <c r="F57" s="137" t="s">
        <v>53</v>
      </c>
      <c r="G57" s="137"/>
      <c r="H57" s="137"/>
      <c r="I57" s="137"/>
      <c r="J57" s="175"/>
    </row>
    <row r="58" spans="2:10" x14ac:dyDescent="0.2">
      <c r="B58" s="172"/>
      <c r="C58" s="178"/>
      <c r="D58" s="137"/>
      <c r="E58" s="137"/>
      <c r="F58" s="137" t="s">
        <v>54</v>
      </c>
      <c r="G58" s="137"/>
      <c r="H58" s="137"/>
      <c r="I58" s="137"/>
      <c r="J58" s="175"/>
    </row>
    <row r="59" spans="2:10" x14ac:dyDescent="0.2">
      <c r="B59" s="172"/>
      <c r="C59" s="178"/>
      <c r="D59" s="137"/>
      <c r="E59" s="137"/>
      <c r="F59" s="137"/>
      <c r="G59" s="137"/>
      <c r="H59" s="137"/>
      <c r="I59" s="137"/>
      <c r="J59" s="175"/>
    </row>
    <row r="60" spans="2:10" x14ac:dyDescent="0.2">
      <c r="B60" s="172"/>
      <c r="C60" s="130" t="s">
        <v>214</v>
      </c>
      <c r="D60" s="137"/>
      <c r="E60" s="137" t="s">
        <v>229</v>
      </c>
      <c r="F60" s="137"/>
      <c r="G60" s="137"/>
      <c r="H60" s="137"/>
      <c r="I60" s="137"/>
      <c r="J60" s="175"/>
    </row>
    <row r="61" spans="2:10" x14ac:dyDescent="0.2">
      <c r="B61" s="172"/>
      <c r="C61" s="178"/>
      <c r="D61" s="137"/>
      <c r="E61" s="137" t="s">
        <v>230</v>
      </c>
      <c r="F61" s="137"/>
      <c r="G61" s="137"/>
      <c r="H61" s="137"/>
      <c r="I61" s="137"/>
      <c r="J61" s="175"/>
    </row>
    <row r="62" spans="2:10" x14ac:dyDescent="0.2">
      <c r="B62" s="172"/>
      <c r="C62" s="178"/>
      <c r="D62" s="137"/>
      <c r="E62" s="137"/>
      <c r="F62" s="137"/>
      <c r="G62" s="137"/>
      <c r="H62" s="137"/>
      <c r="I62" s="137"/>
      <c r="J62" s="175"/>
    </row>
    <row r="63" spans="2:10" x14ac:dyDescent="0.2">
      <c r="B63" s="172"/>
      <c r="C63" s="178"/>
      <c r="D63" s="137"/>
      <c r="E63" s="137" t="s">
        <v>288</v>
      </c>
      <c r="F63" s="137" t="s">
        <v>42</v>
      </c>
      <c r="G63" s="137"/>
      <c r="H63" s="137"/>
      <c r="I63" s="137"/>
      <c r="J63" s="175"/>
    </row>
    <row r="64" spans="2:10" x14ac:dyDescent="0.2">
      <c r="B64" s="172"/>
      <c r="C64" s="178"/>
      <c r="D64" s="137"/>
      <c r="E64" s="137"/>
      <c r="F64" s="137" t="s">
        <v>66</v>
      </c>
      <c r="G64" s="137"/>
      <c r="H64" s="137"/>
      <c r="I64" s="137"/>
      <c r="J64" s="175"/>
    </row>
    <row r="65" spans="2:10" x14ac:dyDescent="0.2">
      <c r="B65" s="172"/>
      <c r="C65" s="178"/>
      <c r="D65" s="137"/>
      <c r="E65" s="137"/>
      <c r="F65" s="137" t="s">
        <v>355</v>
      </c>
      <c r="G65" s="137"/>
      <c r="H65" s="137"/>
      <c r="I65" s="137"/>
      <c r="J65" s="175"/>
    </row>
    <row r="66" spans="2:10" x14ac:dyDescent="0.2">
      <c r="B66" s="172"/>
      <c r="C66" s="178"/>
      <c r="D66" s="137"/>
      <c r="E66" s="137"/>
      <c r="F66" s="137" t="s">
        <v>356</v>
      </c>
      <c r="G66" s="137"/>
      <c r="H66" s="137"/>
      <c r="I66" s="137"/>
      <c r="J66" s="175"/>
    </row>
    <row r="67" spans="2:10" x14ac:dyDescent="0.2">
      <c r="B67" s="172"/>
      <c r="C67" s="178"/>
      <c r="D67" s="137"/>
      <c r="E67" s="137"/>
      <c r="F67" s="137"/>
      <c r="G67" s="137"/>
      <c r="H67" s="137"/>
      <c r="I67" s="137"/>
      <c r="J67" s="175"/>
    </row>
    <row r="68" spans="2:10" x14ac:dyDescent="0.2">
      <c r="B68" s="172"/>
      <c r="C68" s="178"/>
      <c r="D68" s="137"/>
      <c r="E68" s="137" t="s">
        <v>289</v>
      </c>
      <c r="F68" s="137" t="s">
        <v>43</v>
      </c>
      <c r="G68" s="137"/>
      <c r="H68" s="137"/>
      <c r="I68" s="137"/>
      <c r="J68" s="175"/>
    </row>
    <row r="69" spans="2:10" x14ac:dyDescent="0.2">
      <c r="B69" s="172"/>
      <c r="C69" s="178"/>
      <c r="D69" s="137"/>
      <c r="E69" s="137"/>
      <c r="F69" s="137" t="s">
        <v>44</v>
      </c>
      <c r="G69" s="137"/>
      <c r="H69" s="137"/>
      <c r="I69" s="137"/>
      <c r="J69" s="175"/>
    </row>
    <row r="70" spans="2:10" x14ac:dyDescent="0.2">
      <c r="B70" s="172"/>
      <c r="C70" s="178"/>
      <c r="D70" s="137"/>
      <c r="E70" s="137"/>
      <c r="F70" s="137" t="s">
        <v>231</v>
      </c>
      <c r="G70" s="137"/>
      <c r="H70" s="137"/>
      <c r="I70" s="137"/>
      <c r="J70" s="175"/>
    </row>
    <row r="71" spans="2:10" x14ac:dyDescent="0.2">
      <c r="B71" s="172"/>
      <c r="C71" s="178"/>
      <c r="D71" s="137"/>
      <c r="E71" s="137"/>
      <c r="F71" s="137" t="s">
        <v>232</v>
      </c>
      <c r="G71" s="137"/>
      <c r="H71" s="137"/>
      <c r="I71" s="137"/>
      <c r="J71" s="175"/>
    </row>
    <row r="72" spans="2:10" x14ac:dyDescent="0.2">
      <c r="B72" s="172"/>
      <c r="C72" s="178"/>
      <c r="D72" s="137"/>
      <c r="E72" s="137"/>
      <c r="F72" s="137"/>
      <c r="G72" s="137"/>
      <c r="H72" s="137"/>
      <c r="I72" s="137"/>
      <c r="J72" s="175"/>
    </row>
    <row r="73" spans="2:10" x14ac:dyDescent="0.2">
      <c r="B73" s="172"/>
      <c r="C73" s="178"/>
      <c r="D73" s="137"/>
      <c r="E73" s="186" t="s">
        <v>290</v>
      </c>
      <c r="F73" s="137" t="s">
        <v>45</v>
      </c>
      <c r="G73" s="137"/>
      <c r="H73" s="137"/>
      <c r="I73" s="137"/>
      <c r="J73" s="175"/>
    </row>
    <row r="74" spans="2:10" x14ac:dyDescent="0.2">
      <c r="B74" s="172"/>
      <c r="C74" s="178"/>
      <c r="D74" s="137"/>
      <c r="E74" s="137"/>
      <c r="F74" s="137" t="s">
        <v>46</v>
      </c>
      <c r="G74" s="137"/>
      <c r="H74" s="137"/>
      <c r="I74" s="137"/>
      <c r="J74" s="175"/>
    </row>
    <row r="75" spans="2:10" x14ac:dyDescent="0.2">
      <c r="B75" s="172"/>
      <c r="C75" s="178"/>
      <c r="D75" s="137"/>
      <c r="E75" s="137"/>
      <c r="F75" s="137" t="s">
        <v>47</v>
      </c>
      <c r="G75" s="137"/>
      <c r="H75" s="137"/>
      <c r="I75" s="137"/>
      <c r="J75" s="175"/>
    </row>
    <row r="76" spans="2:10" x14ac:dyDescent="0.2">
      <c r="B76" s="172"/>
      <c r="C76" s="178"/>
      <c r="D76" s="137"/>
      <c r="E76" s="137"/>
      <c r="F76" s="137" t="s">
        <v>126</v>
      </c>
      <c r="G76" s="137"/>
      <c r="H76" s="137"/>
      <c r="I76" s="137"/>
      <c r="J76" s="175"/>
    </row>
    <row r="77" spans="2:10" x14ac:dyDescent="0.2">
      <c r="B77" s="172"/>
      <c r="C77" s="178"/>
      <c r="D77" s="137"/>
      <c r="E77" s="137"/>
      <c r="F77" s="137" t="s">
        <v>127</v>
      </c>
      <c r="G77" s="137"/>
      <c r="H77" s="137"/>
      <c r="I77" s="137"/>
      <c r="J77" s="175"/>
    </row>
    <row r="78" spans="2:10" x14ac:dyDescent="0.2">
      <c r="B78" s="172"/>
      <c r="C78" s="178"/>
      <c r="D78" s="137"/>
      <c r="E78" s="137"/>
      <c r="F78" s="137" t="s">
        <v>125</v>
      </c>
      <c r="G78" s="137"/>
      <c r="H78" s="137"/>
      <c r="I78" s="137"/>
      <c r="J78" s="175"/>
    </row>
    <row r="79" spans="2:10" x14ac:dyDescent="0.2">
      <c r="B79" s="172"/>
      <c r="C79" s="178"/>
      <c r="D79" s="137"/>
      <c r="E79" s="137"/>
      <c r="F79" s="137"/>
      <c r="G79" s="137"/>
      <c r="H79" s="137"/>
      <c r="I79" s="137"/>
      <c r="J79" s="175"/>
    </row>
    <row r="80" spans="2:10" x14ac:dyDescent="0.2">
      <c r="B80" s="172"/>
      <c r="C80" s="178"/>
      <c r="D80" s="137"/>
      <c r="E80" s="185" t="s">
        <v>291</v>
      </c>
      <c r="F80" s="137" t="s">
        <v>67</v>
      </c>
      <c r="G80" s="137"/>
      <c r="H80" s="137"/>
      <c r="I80" s="137"/>
      <c r="J80" s="175"/>
    </row>
    <row r="81" spans="2:10" x14ac:dyDescent="0.2">
      <c r="B81" s="172"/>
      <c r="C81" s="178"/>
      <c r="D81" s="137"/>
      <c r="E81" s="137"/>
      <c r="F81" s="137" t="s">
        <v>128</v>
      </c>
      <c r="G81" s="137"/>
      <c r="H81" s="137"/>
      <c r="I81" s="137"/>
      <c r="J81" s="175"/>
    </row>
    <row r="82" spans="2:10" x14ac:dyDescent="0.2">
      <c r="B82" s="172"/>
      <c r="C82" s="178"/>
      <c r="D82" s="137"/>
      <c r="E82" s="137"/>
      <c r="F82" s="137" t="s">
        <v>48</v>
      </c>
      <c r="G82" s="137"/>
      <c r="H82" s="137"/>
      <c r="I82" s="137"/>
      <c r="J82" s="175"/>
    </row>
    <row r="83" spans="2:10" x14ac:dyDescent="0.2">
      <c r="B83" s="172"/>
      <c r="C83" s="178"/>
      <c r="D83" s="137"/>
      <c r="E83" s="137"/>
      <c r="F83" s="137" t="s">
        <v>129</v>
      </c>
      <c r="G83" s="137"/>
      <c r="H83" s="137"/>
      <c r="I83" s="137"/>
      <c r="J83" s="175"/>
    </row>
    <row r="84" spans="2:10" x14ac:dyDescent="0.2">
      <c r="B84" s="172"/>
      <c r="C84" s="178"/>
      <c r="D84" s="137"/>
      <c r="E84" s="137"/>
      <c r="F84" s="137"/>
      <c r="G84" s="137"/>
      <c r="H84" s="137"/>
      <c r="I84" s="137"/>
      <c r="J84" s="175"/>
    </row>
    <row r="85" spans="2:10" x14ac:dyDescent="0.2">
      <c r="B85" s="172"/>
      <c r="C85" s="178"/>
      <c r="D85" s="137"/>
      <c r="E85" s="185" t="s">
        <v>292</v>
      </c>
      <c r="F85" s="137" t="s">
        <v>130</v>
      </c>
      <c r="G85" s="137"/>
      <c r="H85" s="137"/>
      <c r="I85" s="137"/>
      <c r="J85" s="175"/>
    </row>
    <row r="86" spans="2:10" x14ac:dyDescent="0.2">
      <c r="B86" s="172"/>
      <c r="C86" s="178"/>
      <c r="D86" s="137"/>
      <c r="E86" s="137"/>
      <c r="F86" s="137" t="s">
        <v>357</v>
      </c>
      <c r="G86" s="137"/>
      <c r="H86" s="137"/>
      <c r="I86" s="137"/>
      <c r="J86" s="175"/>
    </row>
    <row r="87" spans="2:10" x14ac:dyDescent="0.2">
      <c r="B87" s="172"/>
      <c r="C87" s="178"/>
      <c r="D87" s="137"/>
      <c r="E87" s="137"/>
      <c r="F87" s="137" t="s">
        <v>131</v>
      </c>
      <c r="G87" s="137"/>
      <c r="H87" s="137"/>
      <c r="I87" s="137"/>
      <c r="J87" s="175"/>
    </row>
    <row r="88" spans="2:10" x14ac:dyDescent="0.2">
      <c r="B88" s="172"/>
      <c r="C88" s="178"/>
      <c r="D88" s="137"/>
      <c r="E88" s="137"/>
      <c r="F88" s="137" t="s">
        <v>132</v>
      </c>
      <c r="G88" s="137"/>
      <c r="H88" s="137"/>
      <c r="I88" s="137"/>
      <c r="J88" s="175"/>
    </row>
    <row r="89" spans="2:10" x14ac:dyDescent="0.2">
      <c r="B89" s="172"/>
      <c r="C89" s="178"/>
      <c r="D89" s="137"/>
      <c r="E89" s="137"/>
      <c r="F89" s="137"/>
      <c r="G89" s="137"/>
      <c r="H89" s="137"/>
      <c r="I89" s="137"/>
      <c r="J89" s="175"/>
    </row>
    <row r="90" spans="2:10" x14ac:dyDescent="0.2">
      <c r="B90" s="172"/>
      <c r="C90" s="178"/>
      <c r="D90" s="137"/>
      <c r="E90" s="185" t="s">
        <v>293</v>
      </c>
      <c r="F90" s="137" t="s">
        <v>294</v>
      </c>
      <c r="G90" s="137"/>
      <c r="H90" s="137"/>
      <c r="I90" s="137"/>
      <c r="J90" s="175"/>
    </row>
    <row r="91" spans="2:10" x14ac:dyDescent="0.2">
      <c r="B91" s="172"/>
      <c r="C91" s="178"/>
      <c r="D91" s="137"/>
      <c r="E91" s="137"/>
      <c r="F91" s="137" t="s">
        <v>133</v>
      </c>
      <c r="G91" s="137"/>
      <c r="H91" s="137"/>
      <c r="I91" s="137"/>
      <c r="J91" s="175"/>
    </row>
    <row r="92" spans="2:10" x14ac:dyDescent="0.2">
      <c r="B92" s="172"/>
      <c r="C92" s="178"/>
      <c r="D92" s="137"/>
      <c r="E92" s="137"/>
      <c r="F92" s="137" t="s">
        <v>134</v>
      </c>
      <c r="G92" s="137"/>
      <c r="H92" s="137"/>
      <c r="I92" s="137"/>
      <c r="J92" s="175"/>
    </row>
    <row r="93" spans="2:10" x14ac:dyDescent="0.2">
      <c r="B93" s="172"/>
      <c r="C93" s="178"/>
      <c r="D93" s="137"/>
      <c r="E93" s="137"/>
      <c r="F93" s="184" t="s">
        <v>358</v>
      </c>
      <c r="G93" s="137"/>
      <c r="H93" s="137"/>
      <c r="I93" s="137"/>
      <c r="J93" s="175"/>
    </row>
    <row r="94" spans="2:10" x14ac:dyDescent="0.2">
      <c r="B94" s="172"/>
      <c r="C94" s="178"/>
      <c r="D94" s="137"/>
      <c r="E94" s="137"/>
      <c r="F94" s="137" t="s">
        <v>135</v>
      </c>
      <c r="G94" s="137"/>
      <c r="H94" s="137"/>
      <c r="I94" s="137"/>
      <c r="J94" s="175"/>
    </row>
    <row r="95" spans="2:10" x14ac:dyDescent="0.2">
      <c r="B95" s="172"/>
      <c r="C95" s="178"/>
      <c r="D95" s="137"/>
      <c r="E95" s="137"/>
      <c r="F95" s="137" t="s">
        <v>136</v>
      </c>
      <c r="G95" s="137"/>
      <c r="H95" s="137"/>
      <c r="I95" s="137"/>
      <c r="J95" s="175"/>
    </row>
    <row r="96" spans="2:10" x14ac:dyDescent="0.2">
      <c r="B96" s="172"/>
      <c r="C96" s="178"/>
      <c r="D96" s="137"/>
      <c r="E96" s="137"/>
      <c r="F96" s="137"/>
      <c r="G96" s="137"/>
      <c r="H96" s="137"/>
      <c r="I96" s="137"/>
      <c r="J96" s="175"/>
    </row>
    <row r="97" spans="2:10" x14ac:dyDescent="0.2">
      <c r="B97" s="172"/>
      <c r="C97" s="130" t="s">
        <v>50</v>
      </c>
      <c r="D97" s="137"/>
      <c r="E97" s="137" t="s">
        <v>55</v>
      </c>
      <c r="F97" s="137"/>
      <c r="G97" s="137"/>
      <c r="H97" s="137"/>
      <c r="I97" s="137"/>
      <c r="J97" s="175"/>
    </row>
    <row r="98" spans="2:10" x14ac:dyDescent="0.2">
      <c r="B98" s="172"/>
      <c r="C98" s="178"/>
      <c r="D98" s="137"/>
      <c r="E98" s="137" t="s">
        <v>137</v>
      </c>
      <c r="F98" s="137"/>
      <c r="G98" s="137"/>
      <c r="H98" s="137"/>
      <c r="I98" s="137"/>
      <c r="J98" s="175"/>
    </row>
    <row r="99" spans="2:10" x14ac:dyDescent="0.2">
      <c r="B99" s="172"/>
      <c r="C99" s="178"/>
      <c r="D99" s="137"/>
      <c r="E99" s="137" t="s">
        <v>75</v>
      </c>
      <c r="F99" s="137"/>
      <c r="G99" s="137"/>
      <c r="H99" s="137"/>
      <c r="I99" s="137"/>
      <c r="J99" s="175"/>
    </row>
    <row r="100" spans="2:10" x14ac:dyDescent="0.2">
      <c r="B100" s="172"/>
      <c r="C100" s="178"/>
      <c r="D100" s="137"/>
      <c r="E100" s="137" t="s">
        <v>295</v>
      </c>
      <c r="F100" s="137"/>
      <c r="G100" s="137"/>
      <c r="H100" s="137"/>
      <c r="I100" s="137"/>
      <c r="J100" s="175"/>
    </row>
    <row r="101" spans="2:10" x14ac:dyDescent="0.2">
      <c r="B101" s="172"/>
      <c r="C101" s="178"/>
      <c r="D101" s="137"/>
      <c r="E101" s="137" t="s">
        <v>296</v>
      </c>
      <c r="F101" s="137"/>
      <c r="G101" s="137"/>
      <c r="H101" s="137"/>
      <c r="I101" s="137"/>
      <c r="J101" s="175"/>
    </row>
    <row r="102" spans="2:10" x14ac:dyDescent="0.2">
      <c r="B102" s="172"/>
      <c r="C102" s="178"/>
      <c r="D102" s="137"/>
      <c r="E102" s="137" t="s">
        <v>56</v>
      </c>
      <c r="F102" s="137"/>
      <c r="G102" s="137"/>
      <c r="H102" s="137"/>
      <c r="I102" s="137"/>
      <c r="J102" s="175"/>
    </row>
    <row r="103" spans="2:10" x14ac:dyDescent="0.2">
      <c r="B103" s="172"/>
      <c r="C103" s="137"/>
      <c r="D103" s="137"/>
      <c r="E103" s="137" t="s">
        <v>196</v>
      </c>
      <c r="F103" s="137"/>
      <c r="G103" s="137"/>
      <c r="H103" s="137"/>
      <c r="I103" s="137"/>
      <c r="J103" s="175"/>
    </row>
    <row r="104" spans="2:10" x14ac:dyDescent="0.2">
      <c r="B104" s="172"/>
      <c r="C104" s="137"/>
      <c r="D104" s="137"/>
      <c r="E104" s="137" t="s">
        <v>138</v>
      </c>
      <c r="F104" s="137"/>
      <c r="G104" s="137"/>
      <c r="H104" s="137"/>
      <c r="I104" s="137"/>
      <c r="J104" s="175"/>
    </row>
    <row r="105" spans="2:10" x14ac:dyDescent="0.2">
      <c r="B105" s="172"/>
      <c r="C105" s="137"/>
      <c r="D105" s="137"/>
      <c r="E105" s="137" t="s">
        <v>139</v>
      </c>
      <c r="F105" s="137"/>
      <c r="G105" s="137"/>
      <c r="H105" s="137"/>
      <c r="I105" s="137"/>
      <c r="J105" s="175"/>
    </row>
    <row r="106" spans="2:10" x14ac:dyDescent="0.2">
      <c r="B106" s="172"/>
      <c r="C106" s="137"/>
      <c r="D106" s="137"/>
      <c r="E106" s="137"/>
      <c r="F106" s="137"/>
      <c r="G106" s="137"/>
      <c r="H106" s="137"/>
      <c r="I106" s="137"/>
      <c r="J106" s="175"/>
    </row>
    <row r="107" spans="2:10" x14ac:dyDescent="0.2">
      <c r="B107" s="172"/>
      <c r="C107" s="137"/>
      <c r="D107" s="137"/>
      <c r="E107" s="137" t="s">
        <v>297</v>
      </c>
      <c r="F107" s="137"/>
      <c r="G107" s="137"/>
      <c r="H107" s="137"/>
      <c r="I107" s="137"/>
      <c r="J107" s="175"/>
    </row>
    <row r="108" spans="2:10" x14ac:dyDescent="0.2">
      <c r="B108" s="172"/>
      <c r="C108" s="137"/>
      <c r="D108" s="137"/>
      <c r="E108" s="137" t="s">
        <v>140</v>
      </c>
      <c r="F108" s="137"/>
      <c r="G108" s="137"/>
      <c r="H108" s="137"/>
      <c r="I108" s="137"/>
      <c r="J108" s="175"/>
    </row>
    <row r="109" spans="2:10" x14ac:dyDescent="0.2">
      <c r="B109" s="172"/>
      <c r="C109" s="137"/>
      <c r="D109" s="137"/>
      <c r="E109" s="137" t="s">
        <v>233</v>
      </c>
      <c r="F109" s="137"/>
      <c r="G109" s="137"/>
      <c r="H109" s="137"/>
      <c r="I109" s="137"/>
      <c r="J109" s="175"/>
    </row>
    <row r="110" spans="2:10" x14ac:dyDescent="0.2">
      <c r="B110" s="172"/>
      <c r="C110" s="137"/>
      <c r="D110" s="137"/>
      <c r="E110" s="137"/>
      <c r="F110" s="137"/>
      <c r="G110" s="137"/>
      <c r="H110" s="137"/>
      <c r="I110" s="137"/>
      <c r="J110" s="175"/>
    </row>
    <row r="111" spans="2:10" x14ac:dyDescent="0.2">
      <c r="B111" s="172"/>
      <c r="C111" s="137" t="s">
        <v>298</v>
      </c>
      <c r="D111" s="137"/>
      <c r="E111" s="137" t="s">
        <v>141</v>
      </c>
      <c r="F111" s="137"/>
      <c r="G111" s="137"/>
      <c r="H111" s="137"/>
      <c r="I111" s="137"/>
      <c r="J111" s="175"/>
    </row>
    <row r="112" spans="2:10" x14ac:dyDescent="0.2">
      <c r="B112" s="172"/>
      <c r="C112" s="137"/>
      <c r="D112" s="137"/>
      <c r="E112" s="137" t="s">
        <v>142</v>
      </c>
      <c r="F112" s="137"/>
      <c r="G112" s="137"/>
      <c r="H112" s="137"/>
      <c r="I112" s="137"/>
      <c r="J112" s="175"/>
    </row>
    <row r="113" spans="2:10" x14ac:dyDescent="0.2">
      <c r="B113" s="172"/>
      <c r="C113" s="137"/>
      <c r="D113" s="137"/>
      <c r="E113" s="137" t="s">
        <v>143</v>
      </c>
      <c r="F113" s="137"/>
      <c r="G113" s="137"/>
      <c r="H113" s="137"/>
      <c r="I113" s="137"/>
      <c r="J113" s="175"/>
    </row>
    <row r="114" spans="2:10" x14ac:dyDescent="0.2">
      <c r="B114" s="172"/>
      <c r="C114" s="137"/>
      <c r="D114" s="137"/>
      <c r="E114" s="137" t="s">
        <v>197</v>
      </c>
      <c r="F114" s="137"/>
      <c r="G114" s="137"/>
      <c r="H114" s="137"/>
      <c r="I114" s="137"/>
      <c r="J114" s="175"/>
    </row>
    <row r="115" spans="2:10" x14ac:dyDescent="0.2">
      <c r="B115" s="172"/>
      <c r="C115" s="137"/>
      <c r="D115" s="137"/>
      <c r="E115" s="137"/>
      <c r="F115" s="137"/>
      <c r="G115" s="137"/>
      <c r="H115" s="137"/>
      <c r="I115" s="137"/>
      <c r="J115" s="175"/>
    </row>
    <row r="116" spans="2:10" x14ac:dyDescent="0.2">
      <c r="B116" s="172"/>
      <c r="C116" s="137" t="s">
        <v>299</v>
      </c>
      <c r="D116" s="137"/>
      <c r="E116" s="137" t="s">
        <v>234</v>
      </c>
      <c r="F116" s="137"/>
      <c r="G116" s="137"/>
      <c r="H116" s="137"/>
      <c r="I116" s="137"/>
      <c r="J116" s="175"/>
    </row>
    <row r="117" spans="2:10" x14ac:dyDescent="0.2">
      <c r="B117" s="172"/>
      <c r="C117" s="137"/>
      <c r="D117" s="137"/>
      <c r="E117" s="137" t="s">
        <v>235</v>
      </c>
      <c r="F117" s="137"/>
      <c r="G117" s="137"/>
      <c r="H117" s="137"/>
      <c r="I117" s="137"/>
      <c r="J117" s="175"/>
    </row>
    <row r="118" spans="2:10" x14ac:dyDescent="0.2">
      <c r="B118" s="172"/>
      <c r="C118" s="137"/>
      <c r="D118" s="137"/>
      <c r="E118" s="137"/>
      <c r="F118" s="137"/>
      <c r="G118" s="137"/>
      <c r="H118" s="137"/>
      <c r="I118" s="137"/>
      <c r="J118" s="175"/>
    </row>
    <row r="119" spans="2:10" x14ac:dyDescent="0.2">
      <c r="B119" s="172"/>
      <c r="C119" s="137" t="s">
        <v>0</v>
      </c>
      <c r="D119" s="137"/>
      <c r="E119" s="137" t="s">
        <v>236</v>
      </c>
      <c r="F119" s="137"/>
      <c r="G119" s="137"/>
      <c r="H119" s="137"/>
      <c r="I119" s="137"/>
      <c r="J119" s="175"/>
    </row>
    <row r="120" spans="2:10" x14ac:dyDescent="0.2">
      <c r="B120" s="172"/>
      <c r="C120" s="137"/>
      <c r="D120" s="137"/>
      <c r="E120" s="137"/>
      <c r="F120" s="137"/>
      <c r="G120" s="137"/>
      <c r="H120" s="137"/>
      <c r="I120" s="137"/>
      <c r="J120" s="175"/>
    </row>
    <row r="121" spans="2:10" x14ac:dyDescent="0.2">
      <c r="B121" s="172"/>
      <c r="C121" s="137" t="s">
        <v>105</v>
      </c>
      <c r="D121" s="137"/>
      <c r="E121" s="137" t="s">
        <v>237</v>
      </c>
      <c r="F121" s="137"/>
      <c r="G121" s="137"/>
      <c r="H121" s="137"/>
      <c r="I121" s="137"/>
      <c r="J121" s="175"/>
    </row>
    <row r="122" spans="2:10" x14ac:dyDescent="0.2">
      <c r="B122" s="172"/>
      <c r="C122" s="137"/>
      <c r="D122" s="137"/>
      <c r="E122" s="137" t="s">
        <v>144</v>
      </c>
      <c r="F122" s="137"/>
      <c r="G122" s="137"/>
      <c r="H122" s="137"/>
      <c r="I122" s="137"/>
      <c r="J122" s="175"/>
    </row>
    <row r="123" spans="2:10" x14ac:dyDescent="0.2">
      <c r="B123" s="172"/>
      <c r="C123" s="137"/>
      <c r="D123" s="137"/>
      <c r="E123" s="137" t="s">
        <v>145</v>
      </c>
      <c r="F123" s="137"/>
      <c r="G123" s="137"/>
      <c r="H123" s="137"/>
      <c r="I123" s="137"/>
      <c r="J123" s="175"/>
    </row>
    <row r="124" spans="2:10" x14ac:dyDescent="0.2">
      <c r="B124" s="172"/>
      <c r="C124" s="137"/>
      <c r="D124" s="137"/>
      <c r="E124" s="137"/>
      <c r="F124" s="137"/>
      <c r="G124" s="137"/>
      <c r="H124" s="137"/>
      <c r="I124" s="137"/>
      <c r="J124" s="175"/>
    </row>
    <row r="125" spans="2:10" x14ac:dyDescent="0.2">
      <c r="B125" s="172"/>
      <c r="C125" s="137" t="s">
        <v>109</v>
      </c>
      <c r="D125" s="137"/>
      <c r="E125" s="137" t="s">
        <v>146</v>
      </c>
      <c r="F125" s="137"/>
      <c r="G125" s="137"/>
      <c r="H125" s="137"/>
      <c r="I125" s="137"/>
      <c r="J125" s="175"/>
    </row>
    <row r="126" spans="2:10" x14ac:dyDescent="0.2">
      <c r="B126" s="172"/>
      <c r="C126" s="137"/>
      <c r="D126" s="137"/>
      <c r="E126" s="137" t="s">
        <v>147</v>
      </c>
      <c r="F126" s="137"/>
      <c r="G126" s="137"/>
      <c r="H126" s="137"/>
      <c r="I126" s="137"/>
      <c r="J126" s="175"/>
    </row>
    <row r="127" spans="2:10" x14ac:dyDescent="0.2">
      <c r="B127" s="172"/>
      <c r="C127" s="137"/>
      <c r="D127" s="137"/>
      <c r="E127" s="137"/>
      <c r="F127" s="137"/>
      <c r="G127" s="137"/>
      <c r="H127" s="137"/>
      <c r="I127" s="137"/>
      <c r="J127" s="175"/>
    </row>
    <row r="128" spans="2:10" x14ac:dyDescent="0.2">
      <c r="B128" s="172"/>
      <c r="C128" s="137" t="s">
        <v>104</v>
      </c>
      <c r="D128" s="137"/>
      <c r="E128" s="137" t="s">
        <v>238</v>
      </c>
      <c r="F128" s="137"/>
      <c r="G128" s="137"/>
      <c r="H128" s="137"/>
      <c r="I128" s="137"/>
      <c r="J128" s="175"/>
    </row>
    <row r="129" spans="2:10" x14ac:dyDescent="0.2">
      <c r="B129" s="172"/>
      <c r="C129" s="137"/>
      <c r="D129" s="137"/>
      <c r="E129" s="137" t="s">
        <v>148</v>
      </c>
      <c r="F129" s="137"/>
      <c r="G129" s="137"/>
      <c r="H129" s="137"/>
      <c r="I129" s="137"/>
      <c r="J129" s="175"/>
    </row>
    <row r="130" spans="2:10" x14ac:dyDescent="0.2">
      <c r="B130" s="172"/>
      <c r="C130" s="137"/>
      <c r="D130" s="137"/>
      <c r="E130" s="137" t="s">
        <v>149</v>
      </c>
      <c r="F130" s="137"/>
      <c r="G130" s="137"/>
      <c r="H130" s="137"/>
      <c r="I130" s="137"/>
      <c r="J130" s="175"/>
    </row>
    <row r="131" spans="2:10" x14ac:dyDescent="0.2">
      <c r="B131" s="172"/>
      <c r="C131" s="137"/>
      <c r="D131" s="137"/>
      <c r="E131" s="137" t="s">
        <v>150</v>
      </c>
      <c r="F131" s="137"/>
      <c r="G131" s="137"/>
      <c r="H131" s="137"/>
      <c r="I131" s="137"/>
      <c r="J131" s="175"/>
    </row>
    <row r="132" spans="2:10" x14ac:dyDescent="0.2">
      <c r="B132" s="172"/>
      <c r="C132" s="137"/>
      <c r="D132" s="137"/>
      <c r="E132" s="137" t="s">
        <v>151</v>
      </c>
      <c r="F132" s="137"/>
      <c r="G132" s="137"/>
      <c r="H132" s="137"/>
      <c r="I132" s="137"/>
      <c r="J132" s="175"/>
    </row>
    <row r="133" spans="2:10" x14ac:dyDescent="0.2">
      <c r="B133" s="172"/>
      <c r="C133" s="137"/>
      <c r="D133" s="137"/>
      <c r="E133" s="137"/>
      <c r="F133" s="137"/>
      <c r="G133" s="137"/>
      <c r="H133" s="137"/>
      <c r="I133" s="137"/>
      <c r="J133" s="175"/>
    </row>
    <row r="134" spans="2:10" x14ac:dyDescent="0.2">
      <c r="B134" s="172"/>
      <c r="C134" s="137" t="s">
        <v>108</v>
      </c>
      <c r="D134" s="137"/>
      <c r="E134" s="137" t="s">
        <v>239</v>
      </c>
      <c r="F134" s="137"/>
      <c r="G134" s="137"/>
      <c r="H134" s="137"/>
      <c r="I134" s="137"/>
      <c r="J134" s="175"/>
    </row>
    <row r="135" spans="2:10" x14ac:dyDescent="0.2">
      <c r="B135" s="172"/>
      <c r="C135" s="137"/>
      <c r="D135" s="137"/>
      <c r="E135" s="137" t="s">
        <v>152</v>
      </c>
      <c r="F135" s="137"/>
      <c r="G135" s="137"/>
      <c r="H135" s="137"/>
      <c r="I135" s="137"/>
      <c r="J135" s="175"/>
    </row>
    <row r="136" spans="2:10" x14ac:dyDescent="0.2">
      <c r="B136" s="172"/>
      <c r="C136" s="137"/>
      <c r="D136" s="137"/>
      <c r="E136" s="137" t="s">
        <v>153</v>
      </c>
      <c r="F136" s="137"/>
      <c r="G136" s="137"/>
      <c r="H136" s="137"/>
      <c r="I136" s="137"/>
      <c r="J136" s="175"/>
    </row>
    <row r="137" spans="2:10" x14ac:dyDescent="0.2">
      <c r="B137" s="172"/>
      <c r="C137" s="137"/>
      <c r="D137" s="137"/>
      <c r="E137" s="137" t="s">
        <v>154</v>
      </c>
      <c r="F137" s="137"/>
      <c r="G137" s="137"/>
      <c r="H137" s="137"/>
      <c r="I137" s="137"/>
      <c r="J137" s="175"/>
    </row>
    <row r="138" spans="2:10" x14ac:dyDescent="0.2">
      <c r="B138" s="172"/>
      <c r="C138" s="137"/>
      <c r="D138" s="137"/>
      <c r="E138" s="137"/>
      <c r="F138" s="137"/>
      <c r="G138" s="137"/>
      <c r="H138" s="137"/>
      <c r="I138" s="137"/>
      <c r="J138" s="175"/>
    </row>
    <row r="139" spans="2:10" x14ac:dyDescent="0.2">
      <c r="B139" s="172"/>
      <c r="C139" s="137"/>
      <c r="D139" s="137"/>
      <c r="E139" s="137" t="s">
        <v>240</v>
      </c>
      <c r="F139" s="137"/>
      <c r="G139" s="137"/>
      <c r="H139" s="137"/>
      <c r="I139" s="137"/>
      <c r="J139" s="175"/>
    </row>
    <row r="140" spans="2:10" x14ac:dyDescent="0.2">
      <c r="B140" s="172"/>
      <c r="C140" s="137"/>
      <c r="D140" s="137"/>
      <c r="E140" s="137" t="s">
        <v>157</v>
      </c>
      <c r="F140" s="137"/>
      <c r="G140" s="137"/>
      <c r="H140" s="137"/>
      <c r="I140" s="137"/>
      <c r="J140" s="175"/>
    </row>
    <row r="141" spans="2:10" x14ac:dyDescent="0.2">
      <c r="B141" s="172"/>
      <c r="C141" s="137"/>
      <c r="D141" s="137"/>
      <c r="E141" s="187" t="s">
        <v>158</v>
      </c>
      <c r="F141" s="188" t="s">
        <v>155</v>
      </c>
      <c r="G141" s="188" t="s">
        <v>156</v>
      </c>
      <c r="H141" s="188" t="s">
        <v>155</v>
      </c>
      <c r="I141" s="188" t="s">
        <v>156</v>
      </c>
      <c r="J141" s="175"/>
    </row>
    <row r="142" spans="2:10" x14ac:dyDescent="0.2">
      <c r="B142" s="172"/>
      <c r="C142" s="137"/>
      <c r="D142" s="137"/>
      <c r="E142" s="137"/>
      <c r="F142" s="137"/>
      <c r="G142" s="137"/>
      <c r="H142" s="137"/>
      <c r="I142" s="137"/>
      <c r="J142" s="175"/>
    </row>
    <row r="143" spans="2:10" x14ac:dyDescent="0.2">
      <c r="B143" s="172"/>
      <c r="C143" s="137"/>
      <c r="D143" s="137"/>
      <c r="E143" s="137"/>
      <c r="F143" s="189">
        <v>0.33333333333333331</v>
      </c>
      <c r="G143" s="190">
        <v>0.5</v>
      </c>
      <c r="H143" s="190">
        <v>0.58333333333333337</v>
      </c>
      <c r="I143" s="191">
        <v>0.79166666666666663</v>
      </c>
      <c r="J143" s="175"/>
    </row>
    <row r="144" spans="2:10" x14ac:dyDescent="0.2">
      <c r="B144" s="172"/>
      <c r="C144" s="137"/>
      <c r="D144" s="137"/>
      <c r="E144" s="137"/>
      <c r="F144" s="192" t="s">
        <v>97</v>
      </c>
      <c r="G144" s="193" t="s">
        <v>97</v>
      </c>
      <c r="H144" s="194" t="s">
        <v>97</v>
      </c>
      <c r="I144" s="195">
        <v>9.0277777777777776E-2</v>
      </c>
      <c r="J144" s="175"/>
    </row>
    <row r="145" spans="2:10" x14ac:dyDescent="0.2">
      <c r="B145" s="172"/>
      <c r="C145" s="137"/>
      <c r="D145" s="137"/>
      <c r="E145" s="137"/>
      <c r="F145" s="137"/>
      <c r="G145" s="137"/>
      <c r="H145" s="137"/>
      <c r="I145" s="137"/>
      <c r="J145" s="175"/>
    </row>
    <row r="146" spans="2:10" x14ac:dyDescent="0.2">
      <c r="B146" s="172"/>
      <c r="C146" s="137"/>
      <c r="D146" s="137"/>
      <c r="E146" s="137"/>
      <c r="F146" s="137"/>
      <c r="G146" s="137"/>
      <c r="H146" s="137"/>
      <c r="I146" s="137" t="s">
        <v>241</v>
      </c>
      <c r="J146" s="175"/>
    </row>
    <row r="147" spans="2:10" x14ac:dyDescent="0.2">
      <c r="B147" s="172"/>
      <c r="C147" s="137"/>
      <c r="D147" s="137"/>
      <c r="E147" s="137"/>
      <c r="F147" s="137"/>
      <c r="G147" s="137"/>
      <c r="H147" s="137"/>
      <c r="I147" s="137"/>
      <c r="J147" s="175"/>
    </row>
    <row r="148" spans="2:10" x14ac:dyDescent="0.2">
      <c r="B148" s="172"/>
      <c r="C148" s="137" t="s">
        <v>76</v>
      </c>
      <c r="D148" s="137"/>
      <c r="E148" s="137" t="s">
        <v>301</v>
      </c>
      <c r="F148" s="137"/>
      <c r="G148" s="137"/>
      <c r="H148" s="137"/>
      <c r="I148" s="137"/>
      <c r="J148" s="175"/>
    </row>
    <row r="149" spans="2:10" x14ac:dyDescent="0.2">
      <c r="B149" s="172"/>
      <c r="C149" s="185" t="s">
        <v>300</v>
      </c>
      <c r="D149" s="137"/>
      <c r="E149" s="137" t="s">
        <v>302</v>
      </c>
      <c r="F149" s="137"/>
      <c r="G149" s="137"/>
      <c r="H149" s="137"/>
      <c r="I149" s="137"/>
      <c r="J149" s="175"/>
    </row>
    <row r="150" spans="2:10" x14ac:dyDescent="0.2">
      <c r="B150" s="172"/>
      <c r="C150" s="185"/>
      <c r="D150" s="137"/>
      <c r="E150" s="137" t="s">
        <v>303</v>
      </c>
      <c r="F150" s="137"/>
      <c r="G150" s="137"/>
      <c r="H150" s="137"/>
      <c r="I150" s="137"/>
      <c r="J150" s="175"/>
    </row>
    <row r="151" spans="2:10" x14ac:dyDescent="0.2">
      <c r="B151" s="172"/>
      <c r="C151" s="137"/>
      <c r="D151" s="137"/>
      <c r="E151" s="137" t="s">
        <v>304</v>
      </c>
      <c r="F151" s="137"/>
      <c r="G151" s="137"/>
      <c r="H151" s="137"/>
      <c r="I151" s="137"/>
      <c r="J151" s="175"/>
    </row>
    <row r="152" spans="2:10" x14ac:dyDescent="0.2">
      <c r="B152" s="172"/>
      <c r="C152" s="137" t="s">
        <v>305</v>
      </c>
      <c r="D152" s="137"/>
      <c r="E152" s="137" t="s">
        <v>242</v>
      </c>
      <c r="F152" s="137"/>
      <c r="G152" s="137"/>
      <c r="H152" s="137"/>
      <c r="I152" s="137"/>
      <c r="J152" s="175"/>
    </row>
    <row r="153" spans="2:10" x14ac:dyDescent="0.2">
      <c r="B153" s="172"/>
      <c r="C153" s="185"/>
      <c r="D153" s="137"/>
      <c r="E153" s="137"/>
      <c r="F153" s="137"/>
      <c r="G153" s="137"/>
      <c r="H153" s="137"/>
      <c r="I153" s="137"/>
      <c r="J153" s="175"/>
    </row>
    <row r="154" spans="2:10" x14ac:dyDescent="0.2">
      <c r="B154" s="172"/>
      <c r="C154" s="137"/>
      <c r="D154" s="137"/>
      <c r="E154" s="137" t="s">
        <v>58</v>
      </c>
      <c r="F154" s="137"/>
      <c r="G154" s="137"/>
      <c r="H154" s="137"/>
      <c r="I154" s="137"/>
      <c r="J154" s="175"/>
    </row>
    <row r="155" spans="2:10" x14ac:dyDescent="0.2">
      <c r="B155" s="172"/>
      <c r="C155" s="137"/>
      <c r="D155" s="137"/>
      <c r="E155" s="137" t="s">
        <v>306</v>
      </c>
      <c r="F155" s="137"/>
      <c r="G155" s="137"/>
      <c r="H155" s="137"/>
      <c r="I155" s="137"/>
      <c r="J155" s="175"/>
    </row>
    <row r="156" spans="2:10" x14ac:dyDescent="0.2">
      <c r="B156" s="172"/>
      <c r="C156" s="137"/>
      <c r="D156" s="137"/>
      <c r="E156" s="137" t="s">
        <v>59</v>
      </c>
      <c r="F156" s="137"/>
      <c r="G156" s="137"/>
      <c r="H156" s="137"/>
      <c r="I156" s="137"/>
      <c r="J156" s="175"/>
    </row>
    <row r="157" spans="2:10" x14ac:dyDescent="0.2">
      <c r="B157" s="172"/>
      <c r="C157" s="137"/>
      <c r="D157" s="137"/>
      <c r="E157" s="137" t="s">
        <v>159</v>
      </c>
      <c r="F157" s="137"/>
      <c r="G157" s="137"/>
      <c r="H157" s="137"/>
      <c r="I157" s="137"/>
      <c r="J157" s="175"/>
    </row>
    <row r="158" spans="2:10" x14ac:dyDescent="0.2">
      <c r="B158" s="172"/>
      <c r="C158" s="137"/>
      <c r="D158" s="137"/>
      <c r="E158" s="137" t="s">
        <v>160</v>
      </c>
      <c r="F158" s="137"/>
      <c r="G158" s="137"/>
      <c r="H158" s="137"/>
      <c r="I158" s="137"/>
      <c r="J158" s="175"/>
    </row>
    <row r="159" spans="2:10" x14ac:dyDescent="0.2">
      <c r="B159" s="172"/>
      <c r="C159" s="137"/>
      <c r="D159" s="137"/>
      <c r="E159" s="137"/>
      <c r="F159" s="137"/>
      <c r="G159" s="137"/>
      <c r="H159" s="137"/>
      <c r="I159" s="137"/>
      <c r="J159" s="175"/>
    </row>
    <row r="160" spans="2:10" x14ac:dyDescent="0.2">
      <c r="B160" s="172"/>
      <c r="C160" s="196" t="s">
        <v>57</v>
      </c>
      <c r="D160" s="137"/>
      <c r="E160" s="137" t="s">
        <v>60</v>
      </c>
      <c r="F160" s="137"/>
      <c r="G160" s="137"/>
      <c r="H160" s="137"/>
      <c r="I160" s="137"/>
      <c r="J160" s="175"/>
    </row>
    <row r="161" spans="2:10" x14ac:dyDescent="0.2">
      <c r="B161" s="172"/>
      <c r="C161" s="137"/>
      <c r="D161" s="137"/>
      <c r="E161" s="137" t="s">
        <v>61</v>
      </c>
      <c r="F161" s="137"/>
      <c r="G161" s="137"/>
      <c r="H161" s="137"/>
      <c r="I161" s="137"/>
      <c r="J161" s="175"/>
    </row>
    <row r="162" spans="2:10" x14ac:dyDescent="0.2">
      <c r="B162" s="172"/>
      <c r="C162" s="137"/>
      <c r="D162" s="137"/>
      <c r="E162" s="137" t="s">
        <v>62</v>
      </c>
      <c r="F162" s="137"/>
      <c r="G162" s="137"/>
      <c r="H162" s="137"/>
      <c r="I162" s="137"/>
      <c r="J162" s="175"/>
    </row>
    <row r="163" spans="2:10" x14ac:dyDescent="0.2">
      <c r="B163" s="172"/>
      <c r="C163" s="137"/>
      <c r="D163" s="137"/>
      <c r="E163" s="137" t="s">
        <v>243</v>
      </c>
      <c r="F163" s="137"/>
      <c r="G163" s="137"/>
      <c r="H163" s="137"/>
      <c r="I163" s="137"/>
      <c r="J163" s="175"/>
    </row>
    <row r="164" spans="2:10" x14ac:dyDescent="0.2">
      <c r="B164" s="172"/>
      <c r="C164" s="137"/>
      <c r="D164" s="137"/>
      <c r="E164" s="137" t="s">
        <v>244</v>
      </c>
      <c r="F164" s="137"/>
      <c r="G164" s="137"/>
      <c r="H164" s="137"/>
      <c r="I164" s="137"/>
      <c r="J164" s="175"/>
    </row>
    <row r="165" spans="2:10" x14ac:dyDescent="0.2">
      <c r="B165" s="172"/>
      <c r="C165" s="137"/>
      <c r="D165" s="137"/>
      <c r="E165" s="137" t="s">
        <v>245</v>
      </c>
      <c r="F165" s="137"/>
      <c r="G165" s="137"/>
      <c r="H165" s="137"/>
      <c r="I165" s="137"/>
      <c r="J165" s="175"/>
    </row>
    <row r="166" spans="2:10" x14ac:dyDescent="0.2">
      <c r="B166" s="172"/>
      <c r="C166" s="137"/>
      <c r="D166" s="137"/>
      <c r="E166" s="137" t="s">
        <v>77</v>
      </c>
      <c r="F166" s="137"/>
      <c r="G166" s="137"/>
      <c r="H166" s="137"/>
      <c r="I166" s="137"/>
      <c r="J166" s="175"/>
    </row>
    <row r="167" spans="2:10" x14ac:dyDescent="0.2">
      <c r="B167" s="172"/>
      <c r="C167" s="137"/>
      <c r="D167" s="137"/>
      <c r="E167" s="137" t="s">
        <v>246</v>
      </c>
      <c r="F167" s="137"/>
      <c r="G167" s="137"/>
      <c r="H167" s="137"/>
      <c r="I167" s="137"/>
      <c r="J167" s="175"/>
    </row>
    <row r="168" spans="2:10" x14ac:dyDescent="0.2">
      <c r="B168" s="172"/>
      <c r="C168" s="137"/>
      <c r="D168" s="137"/>
      <c r="E168" s="137" t="s">
        <v>247</v>
      </c>
      <c r="F168" s="137"/>
      <c r="G168" s="137"/>
      <c r="H168" s="137"/>
      <c r="I168" s="137"/>
      <c r="J168" s="175"/>
    </row>
    <row r="169" spans="2:10" x14ac:dyDescent="0.2">
      <c r="B169" s="172"/>
      <c r="C169" s="137"/>
      <c r="D169" s="137"/>
      <c r="E169" s="137"/>
      <c r="F169" s="137"/>
      <c r="G169" s="137"/>
      <c r="H169" s="137"/>
      <c r="I169" s="137"/>
      <c r="J169" s="175"/>
    </row>
    <row r="170" spans="2:10" x14ac:dyDescent="0.2">
      <c r="B170" s="172"/>
      <c r="C170" s="137"/>
      <c r="D170" s="137"/>
      <c r="E170" s="137" t="s">
        <v>64</v>
      </c>
      <c r="F170" s="137"/>
      <c r="G170" s="137"/>
      <c r="H170" s="137"/>
      <c r="I170" s="137"/>
      <c r="J170" s="175"/>
    </row>
    <row r="171" spans="2:10" x14ac:dyDescent="0.2">
      <c r="B171" s="172"/>
      <c r="C171" s="137"/>
      <c r="D171" s="137"/>
      <c r="E171" s="137" t="s">
        <v>63</v>
      </c>
      <c r="F171" s="137"/>
      <c r="G171" s="137"/>
      <c r="H171" s="137"/>
      <c r="I171" s="137"/>
      <c r="J171" s="175"/>
    </row>
    <row r="172" spans="2:10" x14ac:dyDescent="0.2">
      <c r="B172" s="172"/>
      <c r="C172" s="137"/>
      <c r="D172" s="137"/>
      <c r="E172" s="137" t="s">
        <v>248</v>
      </c>
      <c r="F172" s="137"/>
      <c r="G172" s="137"/>
      <c r="H172" s="137"/>
      <c r="I172" s="137"/>
      <c r="J172" s="175"/>
    </row>
    <row r="173" spans="2:10" x14ac:dyDescent="0.2">
      <c r="B173" s="172"/>
      <c r="C173" s="137"/>
      <c r="D173" s="137"/>
      <c r="E173" s="137" t="s">
        <v>249</v>
      </c>
      <c r="F173" s="137"/>
      <c r="G173" s="137"/>
      <c r="H173" s="137"/>
      <c r="I173" s="137"/>
      <c r="J173" s="175"/>
    </row>
    <row r="174" spans="2:10" x14ac:dyDescent="0.2">
      <c r="B174" s="172"/>
      <c r="C174" s="137"/>
      <c r="D174" s="137"/>
      <c r="E174" s="137"/>
      <c r="F174" s="137"/>
      <c r="G174" s="137"/>
      <c r="H174" s="137"/>
      <c r="I174" s="137"/>
      <c r="J174" s="175"/>
    </row>
    <row r="175" spans="2:10" x14ac:dyDescent="0.2">
      <c r="B175" s="172"/>
      <c r="C175" s="422" t="s">
        <v>52</v>
      </c>
      <c r="D175" s="197"/>
      <c r="E175" s="137" t="s">
        <v>90</v>
      </c>
      <c r="F175" s="137"/>
      <c r="G175" s="137"/>
      <c r="H175" s="137"/>
      <c r="I175" s="137"/>
      <c r="J175" s="175"/>
    </row>
    <row r="176" spans="2:10" x14ac:dyDescent="0.2">
      <c r="B176" s="172"/>
      <c r="C176" s="137"/>
      <c r="D176" s="137"/>
      <c r="E176" s="137" t="s">
        <v>161</v>
      </c>
      <c r="F176" s="137"/>
      <c r="G176" s="137"/>
      <c r="H176" s="137"/>
      <c r="I176" s="137"/>
      <c r="J176" s="175"/>
    </row>
    <row r="177" spans="2:10" x14ac:dyDescent="0.2">
      <c r="B177" s="172"/>
      <c r="C177" s="137"/>
      <c r="D177" s="137"/>
      <c r="E177" s="137" t="s">
        <v>91</v>
      </c>
      <c r="F177" s="137"/>
      <c r="G177" s="137"/>
      <c r="H177" s="137"/>
      <c r="I177" s="137"/>
      <c r="J177" s="175"/>
    </row>
    <row r="178" spans="2:10" x14ac:dyDescent="0.2">
      <c r="B178" s="172"/>
      <c r="C178" s="137"/>
      <c r="D178" s="137"/>
      <c r="E178" s="137" t="s">
        <v>92</v>
      </c>
      <c r="F178" s="137"/>
      <c r="G178" s="137"/>
      <c r="H178" s="137"/>
      <c r="I178" s="137"/>
      <c r="J178" s="175"/>
    </row>
    <row r="179" spans="2:10" x14ac:dyDescent="0.2">
      <c r="B179" s="172"/>
      <c r="C179" s="137"/>
      <c r="D179" s="137"/>
      <c r="E179" s="137" t="s">
        <v>162</v>
      </c>
      <c r="F179" s="137"/>
      <c r="G179" s="137"/>
      <c r="H179" s="137"/>
      <c r="I179" s="137"/>
      <c r="J179" s="175"/>
    </row>
    <row r="180" spans="2:10" x14ac:dyDescent="0.2">
      <c r="B180" s="172"/>
      <c r="C180" s="137"/>
      <c r="D180" s="137"/>
      <c r="E180" s="137"/>
      <c r="F180" s="137"/>
      <c r="G180" s="137"/>
      <c r="H180" s="137"/>
      <c r="I180" s="137"/>
      <c r="J180" s="175"/>
    </row>
    <row r="181" spans="2:10" x14ac:dyDescent="0.2">
      <c r="B181" s="172"/>
      <c r="C181" s="137"/>
      <c r="D181" s="137"/>
      <c r="E181" s="137" t="s">
        <v>163</v>
      </c>
      <c r="F181" s="137"/>
      <c r="G181" s="137"/>
      <c r="H181" s="137"/>
      <c r="I181" s="137"/>
      <c r="J181" s="175"/>
    </row>
    <row r="182" spans="2:10" x14ac:dyDescent="0.2">
      <c r="B182" s="172"/>
      <c r="C182" s="137"/>
      <c r="D182" s="137"/>
      <c r="E182" s="137" t="s">
        <v>164</v>
      </c>
      <c r="F182" s="137"/>
      <c r="G182" s="137"/>
      <c r="H182" s="137"/>
      <c r="I182" s="137"/>
      <c r="J182" s="175"/>
    </row>
    <row r="183" spans="2:10" x14ac:dyDescent="0.2">
      <c r="B183" s="172"/>
      <c r="C183" s="137"/>
      <c r="D183" s="137"/>
      <c r="E183" s="137" t="s">
        <v>307</v>
      </c>
      <c r="F183" s="137"/>
      <c r="G183" s="137"/>
      <c r="H183" s="137"/>
      <c r="I183" s="137"/>
      <c r="J183" s="175"/>
    </row>
    <row r="184" spans="2:10" x14ac:dyDescent="0.2">
      <c r="B184" s="172"/>
      <c r="C184" s="137"/>
      <c r="D184" s="137"/>
      <c r="E184" s="184" t="s">
        <v>308</v>
      </c>
      <c r="F184" s="137"/>
      <c r="G184" s="137"/>
      <c r="H184" s="137"/>
      <c r="I184" s="137"/>
      <c r="J184" s="175"/>
    </row>
    <row r="185" spans="2:10" x14ac:dyDescent="0.2">
      <c r="B185" s="172"/>
      <c r="C185" s="137"/>
      <c r="D185" s="137"/>
      <c r="E185" s="184"/>
      <c r="F185" s="137"/>
      <c r="G185" s="137"/>
      <c r="H185" s="137"/>
      <c r="I185" s="137"/>
      <c r="J185" s="175"/>
    </row>
    <row r="186" spans="2:10" x14ac:dyDescent="0.2">
      <c r="B186" s="172"/>
      <c r="C186" s="137"/>
      <c r="D186" s="137"/>
      <c r="E186" s="137" t="s">
        <v>309</v>
      </c>
      <c r="F186" s="137"/>
      <c r="G186" s="137"/>
      <c r="H186" s="137"/>
      <c r="I186" s="137"/>
      <c r="J186" s="175"/>
    </row>
    <row r="187" spans="2:10" x14ac:dyDescent="0.2">
      <c r="B187" s="172"/>
      <c r="C187" s="137"/>
      <c r="D187" s="137"/>
      <c r="E187" s="184"/>
      <c r="F187" s="137"/>
      <c r="G187" s="137"/>
      <c r="H187" s="137"/>
      <c r="I187" s="137"/>
      <c r="J187" s="175"/>
    </row>
    <row r="188" spans="2:10" x14ac:dyDescent="0.2">
      <c r="B188" s="172"/>
      <c r="C188" s="137"/>
      <c r="D188" s="137"/>
      <c r="E188" s="137" t="s">
        <v>165</v>
      </c>
      <c r="F188" s="137"/>
      <c r="G188" s="137"/>
      <c r="H188" s="137"/>
      <c r="I188" s="137"/>
      <c r="J188" s="175"/>
    </row>
    <row r="189" spans="2:10" x14ac:dyDescent="0.2">
      <c r="B189" s="172"/>
      <c r="C189" s="137"/>
      <c r="D189" s="137"/>
      <c r="E189" s="137" t="s">
        <v>93</v>
      </c>
      <c r="F189" s="137"/>
      <c r="G189" s="137"/>
      <c r="H189" s="137"/>
      <c r="I189" s="137"/>
      <c r="J189" s="175"/>
    </row>
    <row r="190" spans="2:10" x14ac:dyDescent="0.2">
      <c r="B190" s="172"/>
      <c r="C190" s="137"/>
      <c r="D190" s="137"/>
      <c r="E190" s="137"/>
      <c r="F190" s="137"/>
      <c r="G190" s="137"/>
      <c r="H190" s="137"/>
      <c r="I190" s="137"/>
      <c r="J190" s="175"/>
    </row>
    <row r="191" spans="2:10" x14ac:dyDescent="0.2">
      <c r="B191" s="172"/>
      <c r="C191" s="196" t="s">
        <v>57</v>
      </c>
      <c r="D191" s="137"/>
      <c r="E191" s="137" t="s">
        <v>94</v>
      </c>
      <c r="F191" s="137"/>
      <c r="G191" s="137"/>
      <c r="H191" s="137"/>
      <c r="I191" s="137"/>
      <c r="J191" s="175"/>
    </row>
    <row r="192" spans="2:10" x14ac:dyDescent="0.2">
      <c r="B192" s="172"/>
      <c r="C192" s="137"/>
      <c r="D192" s="137"/>
      <c r="E192" s="137" t="s">
        <v>95</v>
      </c>
      <c r="F192" s="137"/>
      <c r="G192" s="137"/>
      <c r="H192" s="137"/>
      <c r="I192" s="137"/>
      <c r="J192" s="175"/>
    </row>
    <row r="193" spans="2:10" x14ac:dyDescent="0.2">
      <c r="B193" s="172"/>
      <c r="C193" s="137"/>
      <c r="D193" s="137"/>
      <c r="E193" s="137" t="s">
        <v>96</v>
      </c>
      <c r="F193" s="137"/>
      <c r="G193" s="137"/>
      <c r="H193" s="137"/>
      <c r="I193" s="137"/>
      <c r="J193" s="175"/>
    </row>
    <row r="194" spans="2:10" x14ac:dyDescent="0.2">
      <c r="B194" s="172"/>
      <c r="C194" s="137"/>
      <c r="D194" s="137"/>
      <c r="E194" s="137" t="s">
        <v>198</v>
      </c>
      <c r="F194" s="137"/>
      <c r="G194" s="137"/>
      <c r="H194" s="137"/>
      <c r="I194" s="137"/>
      <c r="J194" s="175"/>
    </row>
    <row r="195" spans="2:10" x14ac:dyDescent="0.2">
      <c r="B195" s="172"/>
      <c r="C195" s="137"/>
      <c r="D195" s="137"/>
      <c r="E195" s="137" t="s">
        <v>166</v>
      </c>
      <c r="F195" s="137"/>
      <c r="G195" s="137"/>
      <c r="H195" s="137"/>
      <c r="I195" s="137"/>
      <c r="J195" s="175"/>
    </row>
    <row r="196" spans="2:10" x14ac:dyDescent="0.2">
      <c r="B196" s="172"/>
      <c r="C196" s="137"/>
      <c r="D196" s="137"/>
      <c r="E196" s="137" t="s">
        <v>250</v>
      </c>
      <c r="F196" s="137"/>
      <c r="G196" s="137"/>
      <c r="H196" s="137"/>
      <c r="I196" s="137"/>
      <c r="J196" s="175"/>
    </row>
    <row r="197" spans="2:10" x14ac:dyDescent="0.2">
      <c r="B197" s="172"/>
      <c r="C197" s="137"/>
      <c r="D197" s="137"/>
      <c r="E197" s="137" t="s">
        <v>167</v>
      </c>
      <c r="F197" s="137"/>
      <c r="G197" s="137"/>
      <c r="H197" s="137"/>
      <c r="I197" s="137"/>
      <c r="J197" s="175"/>
    </row>
    <row r="198" spans="2:10" x14ac:dyDescent="0.2">
      <c r="B198" s="172"/>
      <c r="C198" s="137"/>
      <c r="D198" s="137"/>
      <c r="E198" s="137"/>
      <c r="F198" s="137"/>
      <c r="G198" s="137"/>
      <c r="H198" s="137"/>
      <c r="I198" s="137"/>
      <c r="J198" s="175"/>
    </row>
    <row r="199" spans="2:10" x14ac:dyDescent="0.2">
      <c r="B199" s="172"/>
      <c r="C199" s="130" t="s">
        <v>323</v>
      </c>
      <c r="D199" s="137"/>
      <c r="E199" s="137" t="s">
        <v>89</v>
      </c>
      <c r="F199" s="137"/>
      <c r="G199" s="137"/>
      <c r="H199" s="137"/>
      <c r="I199" s="137"/>
      <c r="J199" s="175"/>
    </row>
    <row r="200" spans="2:10" x14ac:dyDescent="0.2">
      <c r="B200" s="172"/>
      <c r="C200" s="137"/>
      <c r="D200" s="137"/>
      <c r="E200" s="137" t="s">
        <v>251</v>
      </c>
      <c r="F200" s="137"/>
      <c r="G200" s="137"/>
      <c r="H200" s="137"/>
      <c r="I200" s="137"/>
      <c r="J200" s="175"/>
    </row>
    <row r="201" spans="2:10" x14ac:dyDescent="0.2">
      <c r="B201" s="172"/>
      <c r="C201" s="137"/>
      <c r="D201" s="137"/>
      <c r="E201" s="137" t="s">
        <v>83</v>
      </c>
      <c r="F201" s="137"/>
      <c r="G201" s="137"/>
      <c r="H201" s="137"/>
      <c r="I201" s="137"/>
      <c r="J201" s="175"/>
    </row>
    <row r="202" spans="2:10" x14ac:dyDescent="0.2">
      <c r="B202" s="172"/>
      <c r="C202" s="137"/>
      <c r="D202" s="137"/>
      <c r="E202" s="137" t="s">
        <v>84</v>
      </c>
      <c r="F202" s="137"/>
      <c r="G202" s="137"/>
      <c r="H202" s="137"/>
      <c r="I202" s="137"/>
      <c r="J202" s="175"/>
    </row>
    <row r="203" spans="2:10" x14ac:dyDescent="0.2">
      <c r="B203" s="172"/>
      <c r="C203" s="137"/>
      <c r="D203" s="137"/>
      <c r="E203" s="137" t="s">
        <v>85</v>
      </c>
      <c r="F203" s="137"/>
      <c r="G203" s="137"/>
      <c r="H203" s="137"/>
      <c r="I203" s="137"/>
      <c r="J203" s="175"/>
    </row>
    <row r="204" spans="2:10" x14ac:dyDescent="0.2">
      <c r="B204" s="172"/>
      <c r="C204" s="137"/>
      <c r="D204" s="137"/>
      <c r="E204" s="137"/>
      <c r="F204" s="137"/>
      <c r="G204" s="137"/>
      <c r="H204" s="137"/>
      <c r="I204" s="137"/>
      <c r="J204" s="175"/>
    </row>
    <row r="205" spans="2:10" x14ac:dyDescent="0.2">
      <c r="B205" s="172"/>
      <c r="C205" s="137"/>
      <c r="D205" s="137"/>
      <c r="E205" s="137" t="s">
        <v>252</v>
      </c>
      <c r="F205" s="137"/>
      <c r="G205" s="137"/>
      <c r="H205" s="137"/>
      <c r="I205" s="137"/>
      <c r="J205" s="175"/>
    </row>
    <row r="206" spans="2:10" x14ac:dyDescent="0.2">
      <c r="B206" s="172"/>
      <c r="C206" s="137"/>
      <c r="D206" s="137"/>
      <c r="E206" s="137" t="s">
        <v>81</v>
      </c>
      <c r="F206" s="137"/>
      <c r="G206" s="137"/>
      <c r="H206" s="137"/>
      <c r="I206" s="137"/>
      <c r="J206" s="175"/>
    </row>
    <row r="207" spans="2:10" x14ac:dyDescent="0.2">
      <c r="B207" s="172"/>
      <c r="C207" s="137"/>
      <c r="D207" s="137"/>
      <c r="E207" s="137" t="s">
        <v>82</v>
      </c>
      <c r="F207" s="137"/>
      <c r="G207" s="137"/>
      <c r="H207" s="137"/>
      <c r="I207" s="137"/>
      <c r="J207" s="175"/>
    </row>
    <row r="208" spans="2:10" x14ac:dyDescent="0.2">
      <c r="B208" s="172"/>
      <c r="C208" s="137"/>
      <c r="D208" s="137"/>
      <c r="E208" s="137" t="s">
        <v>78</v>
      </c>
      <c r="F208" s="137"/>
      <c r="G208" s="137"/>
      <c r="H208" s="137"/>
      <c r="I208" s="137"/>
      <c r="J208" s="175"/>
    </row>
    <row r="209" spans="2:10" x14ac:dyDescent="0.2">
      <c r="B209" s="172"/>
      <c r="C209" s="137"/>
      <c r="D209" s="137"/>
      <c r="E209" s="137" t="s">
        <v>86</v>
      </c>
      <c r="F209" s="137"/>
      <c r="G209" s="137"/>
      <c r="H209" s="137"/>
      <c r="I209" s="137"/>
      <c r="J209" s="175"/>
    </row>
    <row r="210" spans="2:10" x14ac:dyDescent="0.2">
      <c r="B210" s="172"/>
      <c r="C210" s="137"/>
      <c r="D210" s="137"/>
      <c r="E210" s="137" t="s">
        <v>79</v>
      </c>
      <c r="F210" s="137"/>
      <c r="G210" s="137"/>
      <c r="H210" s="137"/>
      <c r="I210" s="137"/>
      <c r="J210" s="175"/>
    </row>
    <row r="211" spans="2:10" x14ac:dyDescent="0.2">
      <c r="B211" s="172"/>
      <c r="C211" s="137"/>
      <c r="D211" s="137"/>
      <c r="E211" s="184" t="s">
        <v>80</v>
      </c>
      <c r="F211" s="137"/>
      <c r="G211" s="137"/>
      <c r="H211" s="137"/>
      <c r="I211" s="137"/>
      <c r="J211" s="175"/>
    </row>
    <row r="212" spans="2:10" x14ac:dyDescent="0.2">
      <c r="B212" s="172"/>
      <c r="C212" s="178"/>
      <c r="D212" s="137"/>
      <c r="E212" s="137"/>
      <c r="F212" s="137"/>
      <c r="G212" s="137"/>
      <c r="H212" s="137"/>
      <c r="I212" s="137"/>
      <c r="J212" s="175"/>
    </row>
    <row r="213" spans="2:10" x14ac:dyDescent="0.2">
      <c r="B213" s="172"/>
      <c r="C213" s="130" t="s">
        <v>111</v>
      </c>
      <c r="D213" s="137"/>
      <c r="E213" s="137" t="s">
        <v>168</v>
      </c>
      <c r="F213" s="137"/>
      <c r="G213" s="137"/>
      <c r="H213" s="137"/>
      <c r="I213" s="137"/>
      <c r="J213" s="175"/>
    </row>
    <row r="214" spans="2:10" x14ac:dyDescent="0.2">
      <c r="B214" s="172"/>
      <c r="C214" s="178"/>
      <c r="D214" s="137"/>
      <c r="E214" s="137" t="s">
        <v>169</v>
      </c>
      <c r="F214" s="137"/>
      <c r="G214" s="137"/>
      <c r="H214" s="137"/>
      <c r="I214" s="137"/>
      <c r="J214" s="175"/>
    </row>
    <row r="215" spans="2:10" x14ac:dyDescent="0.2">
      <c r="B215" s="172"/>
      <c r="C215" s="178"/>
      <c r="D215" s="137"/>
      <c r="E215" s="137" t="s">
        <v>205</v>
      </c>
      <c r="F215" s="137"/>
      <c r="G215" s="137"/>
      <c r="H215" s="137"/>
      <c r="I215" s="137"/>
      <c r="J215" s="175"/>
    </row>
    <row r="216" spans="2:10" x14ac:dyDescent="0.2">
      <c r="B216" s="172"/>
      <c r="C216" s="178"/>
      <c r="D216" s="137"/>
      <c r="E216" s="137" t="s">
        <v>170</v>
      </c>
      <c r="F216" s="137"/>
      <c r="G216" s="137"/>
      <c r="H216" s="137"/>
      <c r="I216" s="137"/>
      <c r="J216" s="175"/>
    </row>
    <row r="217" spans="2:10" x14ac:dyDescent="0.2">
      <c r="B217" s="172"/>
      <c r="C217" s="178"/>
      <c r="D217" s="137"/>
      <c r="E217" s="137"/>
      <c r="F217" s="137"/>
      <c r="G217" s="137"/>
      <c r="H217" s="137"/>
      <c r="I217" s="137"/>
      <c r="J217" s="175"/>
    </row>
    <row r="218" spans="2:10" x14ac:dyDescent="0.2">
      <c r="B218" s="172"/>
      <c r="C218" s="130" t="s">
        <v>33</v>
      </c>
      <c r="D218" s="137"/>
      <c r="E218" s="137" t="s">
        <v>34</v>
      </c>
      <c r="F218" s="137"/>
      <c r="G218" s="137"/>
      <c r="H218" s="137"/>
      <c r="I218" s="137"/>
      <c r="J218" s="175"/>
    </row>
    <row r="219" spans="2:10" x14ac:dyDescent="0.2">
      <c r="B219" s="172"/>
      <c r="C219" s="178"/>
      <c r="D219" s="137"/>
      <c r="E219" s="137"/>
      <c r="F219" s="137"/>
      <c r="G219" s="137"/>
      <c r="H219" s="137"/>
      <c r="I219" s="137"/>
      <c r="J219" s="175"/>
    </row>
    <row r="220" spans="2:10" x14ac:dyDescent="0.2">
      <c r="B220" s="172"/>
      <c r="C220" s="178" t="s">
        <v>35</v>
      </c>
      <c r="D220" s="137"/>
      <c r="E220" s="137" t="s">
        <v>36</v>
      </c>
      <c r="F220" s="137"/>
      <c r="G220" s="137"/>
      <c r="H220" s="137"/>
      <c r="I220" s="137"/>
      <c r="J220" s="175"/>
    </row>
    <row r="221" spans="2:10" x14ac:dyDescent="0.2">
      <c r="B221" s="172"/>
      <c r="C221" s="178"/>
      <c r="D221" s="137"/>
      <c r="E221" s="137" t="s">
        <v>195</v>
      </c>
      <c r="F221" s="137"/>
      <c r="G221" s="137"/>
      <c r="H221" s="137"/>
      <c r="I221" s="137"/>
      <c r="J221" s="175"/>
    </row>
    <row r="222" spans="2:10" x14ac:dyDescent="0.2">
      <c r="B222" s="172"/>
      <c r="C222" s="178"/>
      <c r="D222" s="137"/>
      <c r="E222" s="137" t="s">
        <v>37</v>
      </c>
      <c r="F222" s="137"/>
      <c r="G222" s="137"/>
      <c r="H222" s="137"/>
      <c r="I222" s="137"/>
      <c r="J222" s="175"/>
    </row>
    <row r="223" spans="2:10" x14ac:dyDescent="0.2">
      <c r="B223" s="172"/>
      <c r="C223" s="178"/>
      <c r="D223" s="137"/>
      <c r="E223" s="137"/>
      <c r="F223" s="137"/>
      <c r="G223" s="137"/>
      <c r="H223" s="137"/>
      <c r="I223" s="137"/>
      <c r="J223" s="175"/>
    </row>
    <row r="224" spans="2:10" x14ac:dyDescent="0.2">
      <c r="B224" s="172"/>
      <c r="C224" s="178"/>
      <c r="D224" s="137"/>
      <c r="E224" s="137" t="s">
        <v>38</v>
      </c>
      <c r="F224" s="137"/>
      <c r="G224" s="137"/>
      <c r="H224" s="137"/>
      <c r="I224" s="137"/>
      <c r="J224" s="175"/>
    </row>
    <row r="225" spans="2:10" x14ac:dyDescent="0.2">
      <c r="B225" s="172"/>
      <c r="C225" s="178"/>
      <c r="D225" s="137"/>
      <c r="E225" s="137" t="s">
        <v>282</v>
      </c>
      <c r="F225" s="137"/>
      <c r="G225" s="137"/>
      <c r="H225" s="137"/>
      <c r="I225" s="137"/>
      <c r="J225" s="175"/>
    </row>
    <row r="226" spans="2:10" x14ac:dyDescent="0.2">
      <c r="B226" s="172"/>
      <c r="C226" s="178"/>
      <c r="D226" s="137"/>
      <c r="E226" s="137" t="s">
        <v>39</v>
      </c>
      <c r="F226" s="137"/>
      <c r="G226" s="137"/>
      <c r="H226" s="137"/>
      <c r="I226" s="137"/>
      <c r="J226" s="175"/>
    </row>
    <row r="227" spans="2:10" x14ac:dyDescent="0.2">
      <c r="B227" s="172"/>
      <c r="C227" s="178"/>
      <c r="D227" s="137"/>
      <c r="E227" s="137"/>
      <c r="F227" s="137"/>
      <c r="G227" s="137"/>
      <c r="H227" s="137"/>
      <c r="I227" s="137"/>
      <c r="J227" s="175"/>
    </row>
    <row r="228" spans="2:10" x14ac:dyDescent="0.2">
      <c r="B228" s="172"/>
      <c r="C228" s="178"/>
      <c r="D228" s="137"/>
      <c r="E228" s="137"/>
      <c r="F228" s="137"/>
      <c r="G228" s="137"/>
      <c r="H228" s="137"/>
      <c r="I228" s="137"/>
      <c r="J228" s="175"/>
    </row>
    <row r="229" spans="2:10" x14ac:dyDescent="0.2">
      <c r="B229" s="172"/>
      <c r="C229" s="180"/>
      <c r="D229" s="137"/>
      <c r="E229" s="137"/>
      <c r="F229" s="137"/>
      <c r="G229" s="137"/>
      <c r="H229" s="137"/>
      <c r="I229" s="198"/>
      <c r="J229" s="175"/>
    </row>
    <row r="230" spans="2:10" x14ac:dyDescent="0.2">
      <c r="B230" s="199"/>
      <c r="C230" s="200"/>
      <c r="D230" s="201"/>
      <c r="E230" s="201"/>
      <c r="F230" s="201"/>
      <c r="G230" s="202"/>
      <c r="H230" s="201"/>
      <c r="I230" s="201"/>
      <c r="J230" s="203"/>
    </row>
  </sheetData>
  <sheetProtection algorithmName="SHA-512" hashValue="ZVjUO9/rlyrAB+cuD606UgVQDmhfiSDbPy5N41LsNm66jZo2uHbCjNnZ/cObLlwCxPWT80aPMCqRSLReaYLLLw==" saltValue="cIvWk+sHXqUQIpyy21oULA==" spinCount="100000" sheet="1" objects="1" scenarios="1"/>
  <hyperlinks>
    <hyperlink ref="C218" location="N!A1" display="N!A1" xr:uid="{00000000-0004-0000-0100-000000000000}"/>
    <hyperlink ref="C50" location="Zentrale!A25" display="Zentrale" xr:uid="{00000000-0004-0000-0100-000004000000}"/>
    <hyperlink ref="C60" location="Angaben!A6" display="Angaben" xr:uid="{00000000-0004-0000-0100-000005000000}"/>
    <hyperlink ref="C97" location="Wochenplan!A13" display="Wochenplan" xr:uid="{00000000-0004-0000-0100-000006000000}"/>
    <hyperlink ref="G1" location="Wochenplan!A13" display="Wochenplan" xr:uid="{00000000-0004-0000-0100-000007000000}"/>
    <hyperlink ref="F1" location="Angaben!A6" display="Angaben" xr:uid="{00000000-0004-0000-0100-000008000000}"/>
    <hyperlink ref="H1" location="Zusammenfassung!A6" display="Zusammenfassung" xr:uid="{00000000-0004-0000-0100-000009000000}"/>
    <hyperlink ref="C175" location="Zusammenfassung!A6" display="Zusammenfassung" xr:uid="{00000000-0004-0000-0100-00000A000000}"/>
    <hyperlink ref="C213" location="Beispiel!A13" display="Beispiel" xr:uid="{00000000-0004-0000-0100-00000B000000}"/>
    <hyperlink ref="C1" location="Zentrale!A27" display="Nach oben" xr:uid="{3659F269-0E0F-4753-9821-4B9EE5ED3B59}"/>
    <hyperlink ref="I1" location="Schnell2024!A35" display="Schnell 2024" xr:uid="{1AA0D2D9-632C-4E71-B241-FC0D05FB8395}"/>
    <hyperlink ref="C199" location="Schnell2024!A35" display="Schnell 2024" xr:uid="{1E70381C-19F0-4D0E-8189-96B69ABFF199}"/>
  </hyperlinks>
  <printOptions horizontalCentered="1"/>
  <pageMargins left="0.78740157480314965" right="0.78740157480314965" top="0.78740157480314965" bottom="0.98425196850393704" header="0.51181102362204722" footer="0.51181102362204722"/>
  <pageSetup paperSize="9" orientation="portrait" blackAndWhite="1" horizontalDpi="300" verticalDpi="300" r:id="rId1"/>
  <headerFooter alignWithMargins="0">
    <oddHeader xml:space="preserve">&amp;C&amp;"Calibri,Standard"&amp;A Seite &amp;P/&amp;N </oddHeader>
    <oddFooter>&amp;C&amp;"Calibri,Standard"Aus XZ180 Personalplanung für Excel   © Auvista Verlag München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1"/>
  <sheetViews>
    <sheetView showGridLines="0" showRowColHeaders="0" zoomScale="98" workbookViewId="0">
      <pane ySplit="5" topLeftCell="A6" activePane="bottomLeft" state="frozenSplit"/>
      <selection pane="bottomLeft" activeCell="D8" sqref="D8"/>
    </sheetView>
  </sheetViews>
  <sheetFormatPr baseColWidth="10" defaultRowHeight="12.75" x14ac:dyDescent="0.2"/>
  <cols>
    <col min="1" max="1" width="11.42578125" style="212"/>
    <col min="2" max="2" width="20.7109375" style="212" customWidth="1"/>
    <col min="3" max="3" width="30.7109375" style="212" customWidth="1"/>
    <col min="4" max="4" width="11.42578125" style="212"/>
    <col min="5" max="5" width="30.7109375" style="212" customWidth="1"/>
    <col min="6" max="6" width="8.7109375" style="211" customWidth="1"/>
    <col min="7" max="7" width="16.7109375" style="211" bestFit="1" customWidth="1"/>
    <col min="8" max="8" width="15.7109375" style="212" customWidth="1"/>
    <col min="9" max="16384" width="11.42578125" style="212"/>
  </cols>
  <sheetData>
    <row r="1" spans="1:8" x14ac:dyDescent="0.2">
      <c r="A1" s="152" t="s">
        <v>209</v>
      </c>
      <c r="B1" s="130" t="s">
        <v>210</v>
      </c>
      <c r="C1" s="210" t="s">
        <v>15</v>
      </c>
      <c r="D1" s="209" t="s">
        <v>50</v>
      </c>
      <c r="E1" s="209" t="s">
        <v>52</v>
      </c>
    </row>
    <row r="2" spans="1:8" x14ac:dyDescent="0.2">
      <c r="B2" s="213" t="s">
        <v>209</v>
      </c>
      <c r="C2" s="214"/>
      <c r="D2" s="214"/>
      <c r="E2" s="214"/>
      <c r="F2" s="215"/>
      <c r="G2" s="215"/>
      <c r="H2" s="216"/>
    </row>
    <row r="3" spans="1:8" x14ac:dyDescent="0.2">
      <c r="B3" s="217"/>
      <c r="C3" s="218"/>
      <c r="D3" s="218"/>
      <c r="E3" s="218"/>
      <c r="F3" s="219"/>
      <c r="G3" s="220"/>
      <c r="H3" s="221"/>
    </row>
    <row r="4" spans="1:8" x14ac:dyDescent="0.2">
      <c r="B4" s="217"/>
      <c r="C4" s="222"/>
      <c r="D4" s="218"/>
      <c r="E4" s="559" t="str">
        <f>Kalenderwochenberechnung!G2</f>
        <v>KW 1</v>
      </c>
      <c r="F4" s="223"/>
      <c r="G4" s="220" t="s">
        <v>100</v>
      </c>
      <c r="H4" s="221"/>
    </row>
    <row r="5" spans="1:8" x14ac:dyDescent="0.2">
      <c r="B5" s="217"/>
      <c r="C5" s="218"/>
      <c r="D5" s="218"/>
      <c r="E5" s="224" t="s">
        <v>254</v>
      </c>
      <c r="F5" s="225" t="s">
        <v>99</v>
      </c>
      <c r="G5" s="226" t="s">
        <v>101</v>
      </c>
      <c r="H5" s="221"/>
    </row>
    <row r="6" spans="1:8" x14ac:dyDescent="0.2">
      <c r="A6" s="152" t="s">
        <v>209</v>
      </c>
      <c r="B6" s="227" t="s">
        <v>8</v>
      </c>
      <c r="C6" s="222" t="s">
        <v>12</v>
      </c>
      <c r="D6" s="218"/>
      <c r="E6" s="228"/>
      <c r="F6" s="229"/>
      <c r="G6" s="230"/>
      <c r="H6" s="221"/>
    </row>
    <row r="7" spans="1:8" x14ac:dyDescent="0.2">
      <c r="B7" s="217"/>
      <c r="C7" s="222" t="s">
        <v>348</v>
      </c>
      <c r="D7" s="218"/>
      <c r="E7" s="231"/>
      <c r="F7" s="232"/>
      <c r="G7" s="233"/>
      <c r="H7" s="221"/>
    </row>
    <row r="8" spans="1:8" x14ac:dyDescent="0.2">
      <c r="B8" s="217"/>
      <c r="C8" s="234">
        <v>45656</v>
      </c>
      <c r="D8" s="218"/>
      <c r="E8" s="235"/>
      <c r="F8" s="232"/>
      <c r="G8" s="233"/>
      <c r="H8" s="236"/>
    </row>
    <row r="9" spans="1:8" x14ac:dyDescent="0.2">
      <c r="B9" s="217"/>
      <c r="C9" s="218"/>
      <c r="D9" s="218"/>
      <c r="E9" s="231" t="s">
        <v>354</v>
      </c>
      <c r="F9" s="232">
        <v>40</v>
      </c>
      <c r="G9" s="233">
        <v>1</v>
      </c>
      <c r="H9" s="221"/>
    </row>
    <row r="10" spans="1:8" x14ac:dyDescent="0.2">
      <c r="B10" s="227" t="s">
        <v>9</v>
      </c>
      <c r="C10" s="222" t="s">
        <v>349</v>
      </c>
      <c r="D10" s="218"/>
      <c r="E10" s="235"/>
      <c r="F10" s="232"/>
      <c r="G10" s="233"/>
      <c r="H10" s="221"/>
    </row>
    <row r="11" spans="1:8" x14ac:dyDescent="0.2">
      <c r="B11" s="217"/>
      <c r="C11" s="222" t="s">
        <v>11</v>
      </c>
      <c r="D11" s="218"/>
      <c r="E11" s="231"/>
      <c r="F11" s="232"/>
      <c r="G11" s="233"/>
      <c r="H11" s="221"/>
    </row>
    <row r="12" spans="1:8" x14ac:dyDescent="0.2">
      <c r="B12" s="217"/>
      <c r="C12" s="222" t="s">
        <v>10</v>
      </c>
      <c r="D12" s="218"/>
      <c r="E12" s="235"/>
      <c r="F12" s="232"/>
      <c r="G12" s="233"/>
      <c r="H12" s="221"/>
    </row>
    <row r="13" spans="1:8" x14ac:dyDescent="0.2">
      <c r="B13" s="217"/>
      <c r="C13" s="237" t="s">
        <v>320</v>
      </c>
      <c r="D13" s="218"/>
      <c r="E13" s="231"/>
      <c r="F13" s="232"/>
      <c r="G13" s="233"/>
      <c r="H13" s="221"/>
    </row>
    <row r="14" spans="1:8" x14ac:dyDescent="0.2">
      <c r="B14" s="238"/>
      <c r="C14" s="218"/>
      <c r="D14" s="218"/>
      <c r="E14" s="235"/>
      <c r="F14" s="232"/>
      <c r="G14" s="233"/>
      <c r="H14" s="221"/>
    </row>
    <row r="15" spans="1:8" x14ac:dyDescent="0.2">
      <c r="B15" s="239" t="s">
        <v>253</v>
      </c>
      <c r="C15" s="240" t="s">
        <v>7</v>
      </c>
      <c r="D15" s="218"/>
      <c r="E15" s="231"/>
      <c r="F15" s="232"/>
      <c r="G15" s="233"/>
      <c r="H15" s="221"/>
    </row>
    <row r="16" spans="1:8" x14ac:dyDescent="0.2">
      <c r="B16" s="217"/>
      <c r="C16" s="240" t="s">
        <v>6</v>
      </c>
      <c r="D16" s="218"/>
      <c r="E16" s="434" t="s">
        <v>317</v>
      </c>
      <c r="F16" s="435"/>
      <c r="G16" s="436"/>
      <c r="H16" s="221"/>
    </row>
    <row r="17" spans="2:8" x14ac:dyDescent="0.2">
      <c r="B17" s="217"/>
      <c r="C17" s="222" t="s">
        <v>350</v>
      </c>
      <c r="D17" s="218"/>
      <c r="E17" s="433" t="s">
        <v>318</v>
      </c>
      <c r="F17" s="437"/>
      <c r="G17" s="438"/>
      <c r="H17" s="221"/>
    </row>
    <row r="18" spans="2:8" x14ac:dyDescent="0.2">
      <c r="B18" s="217"/>
      <c r="C18" s="431" t="s">
        <v>316</v>
      </c>
      <c r="D18" s="218"/>
      <c r="E18" s="439"/>
      <c r="F18" s="437"/>
      <c r="G18" s="438"/>
      <c r="H18" s="221"/>
    </row>
    <row r="19" spans="2:8" x14ac:dyDescent="0.2">
      <c r="B19" s="217"/>
      <c r="C19" s="432">
        <v>45656</v>
      </c>
      <c r="D19" s="218"/>
      <c r="E19" s="440"/>
      <c r="F19" s="437"/>
      <c r="G19" s="438"/>
      <c r="H19" s="221"/>
    </row>
    <row r="20" spans="2:8" x14ac:dyDescent="0.2">
      <c r="B20" s="217"/>
      <c r="C20" s="222" t="s">
        <v>14</v>
      </c>
      <c r="D20" s="218"/>
      <c r="E20" s="439"/>
      <c r="F20" s="437"/>
      <c r="G20" s="438"/>
      <c r="H20" s="221"/>
    </row>
    <row r="21" spans="2:8" x14ac:dyDescent="0.2">
      <c r="B21" s="217"/>
      <c r="C21" s="222" t="s">
        <v>13</v>
      </c>
      <c r="D21" s="218"/>
      <c r="E21" s="441"/>
      <c r="F21" s="442"/>
      <c r="G21" s="443"/>
      <c r="H21" s="221"/>
    </row>
    <row r="22" spans="2:8" hidden="1" x14ac:dyDescent="0.2">
      <c r="B22" s="217"/>
      <c r="C22" s="218"/>
      <c r="D22" s="218"/>
      <c r="E22" s="235"/>
      <c r="F22" s="232"/>
      <c r="G22" s="233"/>
      <c r="H22" s="221"/>
    </row>
    <row r="23" spans="2:8" hidden="1" x14ac:dyDescent="0.2">
      <c r="B23" s="217"/>
      <c r="C23" s="218"/>
      <c r="D23" s="218"/>
      <c r="E23" s="231"/>
      <c r="F23" s="232"/>
      <c r="G23" s="233"/>
      <c r="H23" s="221"/>
    </row>
    <row r="24" spans="2:8" hidden="1" x14ac:dyDescent="0.2">
      <c r="B24" s="217"/>
      <c r="C24" s="218"/>
      <c r="D24" s="218"/>
      <c r="E24" s="235"/>
      <c r="F24" s="232"/>
      <c r="G24" s="233"/>
      <c r="H24" s="221"/>
    </row>
    <row r="25" spans="2:8" hidden="1" x14ac:dyDescent="0.2">
      <c r="B25" s="217"/>
      <c r="C25" s="218"/>
      <c r="D25" s="218"/>
      <c r="E25" s="231"/>
      <c r="F25" s="232"/>
      <c r="G25" s="233"/>
      <c r="H25" s="221"/>
    </row>
    <row r="26" spans="2:8" hidden="1" x14ac:dyDescent="0.2">
      <c r="B26" s="217"/>
      <c r="C26" s="218"/>
      <c r="D26" s="218"/>
      <c r="E26" s="235"/>
      <c r="F26" s="232"/>
      <c r="G26" s="233"/>
      <c r="H26" s="221"/>
    </row>
    <row r="27" spans="2:8" hidden="1" x14ac:dyDescent="0.2">
      <c r="B27" s="217"/>
      <c r="C27" s="218"/>
      <c r="D27" s="218"/>
      <c r="E27" s="231"/>
      <c r="F27" s="232"/>
      <c r="G27" s="233"/>
      <c r="H27" s="221"/>
    </row>
    <row r="28" spans="2:8" hidden="1" x14ac:dyDescent="0.2">
      <c r="B28" s="217"/>
      <c r="C28" s="218"/>
      <c r="D28" s="218"/>
      <c r="E28" s="235"/>
      <c r="F28" s="232"/>
      <c r="G28" s="233"/>
      <c r="H28" s="221"/>
    </row>
    <row r="29" spans="2:8" hidden="1" x14ac:dyDescent="0.2">
      <c r="B29" s="217"/>
      <c r="C29" s="218"/>
      <c r="D29" s="218"/>
      <c r="E29" s="231"/>
      <c r="F29" s="232"/>
      <c r="G29" s="233"/>
      <c r="H29" s="221"/>
    </row>
    <row r="30" spans="2:8" hidden="1" x14ac:dyDescent="0.2">
      <c r="B30" s="217"/>
      <c r="C30" s="218"/>
      <c r="D30" s="218"/>
      <c r="E30" s="235"/>
      <c r="F30" s="232"/>
      <c r="G30" s="233"/>
      <c r="H30" s="221"/>
    </row>
    <row r="31" spans="2:8" hidden="1" x14ac:dyDescent="0.2">
      <c r="B31" s="217"/>
      <c r="C31" s="218"/>
      <c r="D31" s="218"/>
      <c r="E31" s="231"/>
      <c r="F31" s="232"/>
      <c r="G31" s="233"/>
      <c r="H31" s="221"/>
    </row>
    <row r="32" spans="2:8" hidden="1" x14ac:dyDescent="0.2">
      <c r="B32" s="217"/>
      <c r="C32" s="218"/>
      <c r="D32" s="218"/>
      <c r="E32" s="235"/>
      <c r="F32" s="232"/>
      <c r="G32" s="233"/>
      <c r="H32" s="221"/>
    </row>
    <row r="33" spans="2:8" hidden="1" x14ac:dyDescent="0.2">
      <c r="B33" s="217"/>
      <c r="C33" s="218"/>
      <c r="D33" s="218"/>
      <c r="E33" s="231"/>
      <c r="F33" s="232"/>
      <c r="G33" s="233"/>
      <c r="H33" s="221"/>
    </row>
    <row r="34" spans="2:8" hidden="1" x14ac:dyDescent="0.2">
      <c r="B34" s="217"/>
      <c r="C34" s="218"/>
      <c r="D34" s="218"/>
      <c r="E34" s="235"/>
      <c r="F34" s="232"/>
      <c r="G34" s="233"/>
      <c r="H34" s="221"/>
    </row>
    <row r="35" spans="2:8" hidden="1" x14ac:dyDescent="0.2">
      <c r="B35" s="217"/>
      <c r="C35" s="218"/>
      <c r="D35" s="218"/>
      <c r="E35" s="231"/>
      <c r="F35" s="232"/>
      <c r="G35" s="233"/>
      <c r="H35" s="221"/>
    </row>
    <row r="36" spans="2:8" hidden="1" x14ac:dyDescent="0.2">
      <c r="B36" s="217"/>
      <c r="C36" s="218"/>
      <c r="D36" s="218"/>
      <c r="E36" s="235"/>
      <c r="F36" s="232"/>
      <c r="G36" s="233"/>
      <c r="H36" s="221"/>
    </row>
    <row r="37" spans="2:8" hidden="1" x14ac:dyDescent="0.2">
      <c r="B37" s="217"/>
      <c r="C37" s="218"/>
      <c r="D37" s="218"/>
      <c r="E37" s="231"/>
      <c r="F37" s="232"/>
      <c r="G37" s="233"/>
      <c r="H37" s="221"/>
    </row>
    <row r="38" spans="2:8" hidden="1" x14ac:dyDescent="0.2">
      <c r="B38" s="217"/>
      <c r="C38" s="218"/>
      <c r="D38" s="218"/>
      <c r="E38" s="235"/>
      <c r="F38" s="232"/>
      <c r="G38" s="233"/>
      <c r="H38" s="221"/>
    </row>
    <row r="39" spans="2:8" hidden="1" x14ac:dyDescent="0.2">
      <c r="B39" s="217"/>
      <c r="C39" s="218"/>
      <c r="D39" s="218"/>
      <c r="E39" s="231"/>
      <c r="F39" s="232"/>
      <c r="G39" s="233"/>
      <c r="H39" s="221"/>
    </row>
    <row r="40" spans="2:8" hidden="1" x14ac:dyDescent="0.2">
      <c r="B40" s="217"/>
      <c r="C40" s="218"/>
      <c r="D40" s="218"/>
      <c r="E40" s="235"/>
      <c r="F40" s="232"/>
      <c r="G40" s="233"/>
      <c r="H40" s="221"/>
    </row>
    <row r="41" spans="2:8" hidden="1" x14ac:dyDescent="0.2">
      <c r="B41" s="217"/>
      <c r="C41" s="218"/>
      <c r="D41" s="218"/>
      <c r="E41" s="231"/>
      <c r="F41" s="232"/>
      <c r="G41" s="233"/>
      <c r="H41" s="221"/>
    </row>
    <row r="42" spans="2:8" hidden="1" x14ac:dyDescent="0.2">
      <c r="B42" s="217"/>
      <c r="C42" s="218"/>
      <c r="D42" s="218"/>
      <c r="E42" s="235"/>
      <c r="F42" s="232"/>
      <c r="G42" s="233"/>
      <c r="H42" s="221"/>
    </row>
    <row r="43" spans="2:8" hidden="1" x14ac:dyDescent="0.2">
      <c r="B43" s="217"/>
      <c r="C43" s="218"/>
      <c r="D43" s="218"/>
      <c r="E43" s="231"/>
      <c r="F43" s="232"/>
      <c r="G43" s="233"/>
      <c r="H43" s="221"/>
    </row>
    <row r="44" spans="2:8" hidden="1" x14ac:dyDescent="0.2">
      <c r="B44" s="217"/>
      <c r="C44" s="218"/>
      <c r="D44" s="218"/>
      <c r="E44" s="235"/>
      <c r="F44" s="232"/>
      <c r="G44" s="233"/>
      <c r="H44" s="221"/>
    </row>
    <row r="45" spans="2:8" hidden="1" x14ac:dyDescent="0.2">
      <c r="B45" s="217"/>
      <c r="C45" s="218"/>
      <c r="D45" s="218"/>
      <c r="E45" s="231"/>
      <c r="F45" s="232"/>
      <c r="G45" s="233"/>
      <c r="H45" s="221"/>
    </row>
    <row r="46" spans="2:8" hidden="1" x14ac:dyDescent="0.2">
      <c r="B46" s="217"/>
      <c r="C46" s="218"/>
      <c r="D46" s="218"/>
      <c r="E46" s="235"/>
      <c r="F46" s="232"/>
      <c r="G46" s="233"/>
      <c r="H46" s="221"/>
    </row>
    <row r="47" spans="2:8" hidden="1" x14ac:dyDescent="0.2">
      <c r="B47" s="217"/>
      <c r="C47" s="218"/>
      <c r="D47" s="218"/>
      <c r="E47" s="231"/>
      <c r="F47" s="232"/>
      <c r="G47" s="233"/>
      <c r="H47" s="221"/>
    </row>
    <row r="48" spans="2:8" hidden="1" x14ac:dyDescent="0.2">
      <c r="B48" s="217"/>
      <c r="C48" s="218"/>
      <c r="D48" s="218"/>
      <c r="E48" s="235"/>
      <c r="F48" s="232"/>
      <c r="G48" s="233"/>
      <c r="H48" s="221"/>
    </row>
    <row r="49" spans="2:8" hidden="1" x14ac:dyDescent="0.2">
      <c r="B49" s="217"/>
      <c r="C49" s="218"/>
      <c r="D49" s="218"/>
      <c r="E49" s="231"/>
      <c r="F49" s="232"/>
      <c r="G49" s="233"/>
      <c r="H49" s="221"/>
    </row>
    <row r="50" spans="2:8" hidden="1" x14ac:dyDescent="0.2">
      <c r="B50" s="217"/>
      <c r="C50" s="218"/>
      <c r="D50" s="218"/>
      <c r="E50" s="235"/>
      <c r="F50" s="232"/>
      <c r="G50" s="233"/>
      <c r="H50" s="221"/>
    </row>
    <row r="51" spans="2:8" hidden="1" x14ac:dyDescent="0.2">
      <c r="B51" s="217"/>
      <c r="C51" s="218"/>
      <c r="D51" s="218"/>
      <c r="E51" s="231"/>
      <c r="F51" s="232"/>
      <c r="G51" s="233"/>
      <c r="H51" s="221"/>
    </row>
    <row r="52" spans="2:8" hidden="1" x14ac:dyDescent="0.2">
      <c r="B52" s="217"/>
      <c r="C52" s="218"/>
      <c r="D52" s="218"/>
      <c r="E52" s="235"/>
      <c r="F52" s="232"/>
      <c r="G52" s="233"/>
      <c r="H52" s="221"/>
    </row>
    <row r="53" spans="2:8" hidden="1" x14ac:dyDescent="0.2">
      <c r="B53" s="217"/>
      <c r="C53" s="218"/>
      <c r="D53" s="218"/>
      <c r="E53" s="231"/>
      <c r="F53" s="232"/>
      <c r="G53" s="233"/>
      <c r="H53" s="221"/>
    </row>
    <row r="54" spans="2:8" hidden="1" x14ac:dyDescent="0.2">
      <c r="B54" s="217"/>
      <c r="C54" s="218"/>
      <c r="D54" s="218"/>
      <c r="E54" s="235"/>
      <c r="F54" s="232"/>
      <c r="G54" s="233"/>
      <c r="H54" s="221"/>
    </row>
    <row r="55" spans="2:8" hidden="1" x14ac:dyDescent="0.2">
      <c r="B55" s="217"/>
      <c r="C55" s="218"/>
      <c r="D55" s="218"/>
      <c r="E55" s="241"/>
      <c r="F55" s="242"/>
      <c r="G55" s="243"/>
      <c r="H55" s="221"/>
    </row>
    <row r="56" spans="2:8" x14ac:dyDescent="0.2">
      <c r="B56" s="217"/>
      <c r="C56" s="218"/>
      <c r="D56" s="218"/>
      <c r="E56" s="218"/>
      <c r="F56" s="223"/>
      <c r="G56" s="223"/>
      <c r="H56" s="221"/>
    </row>
    <row r="57" spans="2:8" x14ac:dyDescent="0.2">
      <c r="B57" s="217"/>
      <c r="C57" s="218"/>
      <c r="D57" s="218"/>
      <c r="E57" s="218"/>
      <c r="F57" s="223"/>
      <c r="G57" s="223"/>
      <c r="H57" s="221"/>
    </row>
    <row r="58" spans="2:8" x14ac:dyDescent="0.2">
      <c r="B58" s="217"/>
      <c r="C58" s="218"/>
      <c r="D58" s="218"/>
      <c r="E58" s="218"/>
      <c r="F58" s="223"/>
      <c r="G58" s="223"/>
      <c r="H58" s="221"/>
    </row>
    <row r="59" spans="2:8" x14ac:dyDescent="0.2">
      <c r="B59" s="244"/>
      <c r="C59" s="245"/>
      <c r="D59" s="245"/>
      <c r="E59" s="245"/>
      <c r="F59" s="246"/>
      <c r="G59" s="246"/>
      <c r="H59" s="247"/>
    </row>
    <row r="60" spans="2:8" x14ac:dyDescent="0.2">
      <c r="B60" s="248" t="s">
        <v>285</v>
      </c>
    </row>
    <row r="61" spans="2:8" x14ac:dyDescent="0.2">
      <c r="B61" s="480" t="s">
        <v>351</v>
      </c>
    </row>
  </sheetData>
  <sheetProtection algorithmName="SHA-512" hashValue="n9ITvzNaArDPqcHBK7dNZ9oYBECMQjELzWIgWSNWvWbKzni6f36kznMgLcsAu3Edgr7gWAxxxL6cPkeHZbTF4A==" saltValue="G+rU9F2YRHsxeBuGTrgIvg==" spinCount="100000" sheet="1" objects="1" scenarios="1"/>
  <phoneticPr fontId="14" type="noConversion"/>
  <conditionalFormatting sqref="E6:G6 E8:G8 E10:G10 E12:G12 E14:G14 F16:G16 E18:G18 E20:G20 E22:G22 E24:G24 E26:G26 E28:G28 E30:G30 E32:G32 E34:G34 E36:G36 E38:G38 E40:G40 E42:G42 E44:G44 E46:G46 E48:G48 E50:G50 E52:G52 E54:G54">
    <cfRule type="cellIs" dxfId="54" priority="1" stopIfTrue="1" operator="greaterThan">
      <formula>0</formula>
    </cfRule>
  </conditionalFormatting>
  <conditionalFormatting sqref="E7:G7 E9:G9 E11:G11 E13:G13 E15:G15 F17:G17 E19:G19 E21:G21 E23:G23 E25:G25 E27:G27 E29:G29 E31:G31 E33:G33 E35:G35 E37:G37 E39:G39 E41:G41 E43:G43 E45:G45 E47:G47 E49:G49 E51:G51 E53:G53 E55:G55">
    <cfRule type="cellIs" dxfId="53" priority="2" stopIfTrue="1" operator="greaterThan">
      <formula>0</formula>
    </cfRule>
  </conditionalFormatting>
  <hyperlinks>
    <hyperlink ref="D1" location="Wochenplan!A13" display="Wochenplan" xr:uid="{00000000-0004-0000-0200-000000000000}"/>
    <hyperlink ref="E1" location="Zusammenfassung!A6" display="Zusammenfassung" xr:uid="{00000000-0004-0000-0200-000001000000}"/>
    <hyperlink ref="B1" location="Zentrale!A27" display="Nach oben" xr:uid="{442C542A-EC83-4AA2-8266-6CCB549A575E}"/>
  </hyperlinks>
  <printOptions horizontalCentered="1"/>
  <pageMargins left="0.78740157480314965" right="0.78740157480314965" top="0.78740157480314965" bottom="0.98425196850393704" header="0.51181102362204722" footer="0.51181102362204722"/>
  <pageSetup paperSize="9" scale="95" orientation="landscape" horizontalDpi="300" verticalDpi="300" r:id="rId1"/>
  <headerFooter alignWithMargins="0">
    <oddHeader>&amp;C&amp;"Calibri,Standard"&amp;A   Seite &amp;P/&amp;N   ausgedruckt am &amp;D</oddHeader>
    <oddFooter>&amp;C&amp;"Calibri,Standard"Aus XZ180 Personalplanung für Excel   © Auvista Verlag München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workbookViewId="0">
      <selection activeCell="A3" sqref="A3:G4"/>
    </sheetView>
  </sheetViews>
  <sheetFormatPr baseColWidth="10" defaultRowHeight="12.75" x14ac:dyDescent="0.2"/>
  <cols>
    <col min="1" max="2" width="2.7109375" style="505" customWidth="1"/>
    <col min="3" max="3" width="2.7109375" style="506" customWidth="1"/>
    <col min="4" max="7" width="2.7109375" style="505" customWidth="1"/>
    <col min="8" max="16384" width="11.42578125" style="505"/>
  </cols>
  <sheetData>
    <row r="1" spans="1:7" x14ac:dyDescent="0.2">
      <c r="A1" s="560" t="s">
        <v>19</v>
      </c>
      <c r="B1" s="561" t="s">
        <v>16</v>
      </c>
      <c r="C1" s="562">
        <f>IF(OR(Angaben!C8=0,Angaben!C8=""),0,Angaben!C8)</f>
        <v>45656</v>
      </c>
      <c r="D1" s="560"/>
      <c r="E1" s="560"/>
      <c r="F1" s="560"/>
      <c r="G1" s="560"/>
    </row>
    <row r="2" spans="1:7" x14ac:dyDescent="0.2">
      <c r="A2" s="561"/>
      <c r="B2" s="561" t="s">
        <v>17</v>
      </c>
      <c r="C2" s="562">
        <f>IF(OR(Angaben!C19=0,Angaben!C19=""),0,Angaben!C19)</f>
        <v>45656</v>
      </c>
      <c r="D2" s="560">
        <f>C1-C2</f>
        <v>0</v>
      </c>
      <c r="E2" s="560">
        <f>IF(D2&lt;-3,100,IF(D2&lt;0,1,IF(D2&gt;363,100,(1+D2)/7)))</f>
        <v>0.14285714285714285</v>
      </c>
      <c r="F2" s="560">
        <f>IF(E2="","",ROUNDUP(E2,0))</f>
        <v>1</v>
      </c>
      <c r="G2" s="560" t="str">
        <f>IF(F2=100,"",CONCATENATE("KW ",F2))</f>
        <v>KW 1</v>
      </c>
    </row>
    <row r="3" spans="1:7" x14ac:dyDescent="0.2">
      <c r="B3" s="506"/>
    </row>
    <row r="4" spans="1:7" x14ac:dyDescent="0.2">
      <c r="B4" s="507"/>
      <c r="D4" s="508"/>
      <c r="E4" s="509"/>
    </row>
    <row r="6" spans="1:7" x14ac:dyDescent="0.2">
      <c r="A6" s="510"/>
      <c r="B6" s="506"/>
    </row>
    <row r="7" spans="1:7" x14ac:dyDescent="0.2">
      <c r="B7" s="506"/>
    </row>
    <row r="8" spans="1:7" x14ac:dyDescent="0.2">
      <c r="B8" s="506"/>
    </row>
    <row r="10" spans="1:7" x14ac:dyDescent="0.2">
      <c r="A10" s="511"/>
    </row>
    <row r="11" spans="1:7" x14ac:dyDescent="0.2">
      <c r="A11" s="512"/>
      <c r="B11" s="513"/>
    </row>
    <row r="12" spans="1:7" x14ac:dyDescent="0.2">
      <c r="B12" s="513"/>
    </row>
    <row r="13" spans="1:7" x14ac:dyDescent="0.2">
      <c r="B13" s="506"/>
    </row>
    <row r="14" spans="1:7" x14ac:dyDescent="0.2">
      <c r="B14" s="506"/>
    </row>
    <row r="15" spans="1:7" x14ac:dyDescent="0.2">
      <c r="B15" s="514"/>
    </row>
    <row r="16" spans="1:7" x14ac:dyDescent="0.2">
      <c r="B16" s="506"/>
    </row>
    <row r="17" spans="2:2" x14ac:dyDescent="0.2">
      <c r="B17" s="506"/>
    </row>
  </sheetData>
  <sheetProtection algorithmName="SHA-512" hashValue="V482mmly5bNLU244tma6ilN84d6CPwsyw0oYk5eorrNUpp0sDixhtUBuSvSol+sf0IQ5majZ9NHO453Pn0U5Wg==" saltValue="JqR4cBfSg3F0yUyOpmH0uQ==" spinCount="100000" sheet="1" objects="1" scenarios="1"/>
  <phoneticPr fontId="14" type="noConversion"/>
  <pageMargins left="0.78740157480314965" right="0.78740157480314965" top="0.98425196850393704" bottom="0.98425196850393704" header="0.51181102362204722" footer="0.51181102362204722"/>
  <pageSetup paperSize="9" orientation="portrait" horizontalDpi="300" verticalDpi="300" r:id="rId1"/>
  <headerFooter alignWithMargins="0">
    <oddHeader>&amp;L&amp;F&amp;R&amp;D</oddHeader>
    <oddFooter>&amp;LAus Produkt-Nr. XZ180 Personalplanung / Dienstpläne erstellen&amp;RCopyright Auvista Verlag München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15"/>
  <sheetViews>
    <sheetView showGridLines="0" showRowColHeaders="0" zoomScale="62" zoomScaleNormal="62" workbookViewId="0">
      <pane ySplit="12" topLeftCell="A13" activePane="bottomLeft" state="frozenSplit"/>
      <selection pane="bottomLeft" activeCell="F3" sqref="F3:AI3"/>
    </sheetView>
  </sheetViews>
  <sheetFormatPr baseColWidth="10" defaultRowHeight="12.75" x14ac:dyDescent="0.2"/>
  <cols>
    <col min="1" max="1" width="11.42578125" style="249"/>
    <col min="2" max="2" width="26.7109375" style="250" customWidth="1"/>
    <col min="3" max="6" width="10.7109375" style="251" customWidth="1"/>
    <col min="7" max="7" width="10.7109375" style="251" hidden="1" customWidth="1"/>
    <col min="8" max="35" width="7.7109375" style="249" customWidth="1"/>
    <col min="36" max="16384" width="11.42578125" style="249"/>
  </cols>
  <sheetData>
    <row r="1" spans="1:35" ht="18.75" x14ac:dyDescent="0.2">
      <c r="A1" s="500" t="s">
        <v>209</v>
      </c>
      <c r="B1" s="419" t="s">
        <v>210</v>
      </c>
    </row>
    <row r="2" spans="1:35" s="252" customFormat="1" ht="51" x14ac:dyDescent="0.2">
      <c r="B2" s="333" t="str">
        <f>Kalenderwochenberechnung!G2</f>
        <v>KW 1</v>
      </c>
      <c r="C2" s="334"/>
      <c r="D2" s="334"/>
      <c r="E2" s="334"/>
      <c r="F2" s="502"/>
      <c r="G2" s="336"/>
      <c r="H2" s="336" t="s">
        <v>88</v>
      </c>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4" t="str">
        <f>IF(Angaben!C13="","",Angaben!C13)</f>
        <v>Titel</v>
      </c>
    </row>
    <row r="3" spans="1:35" s="253" customFormat="1" ht="19.5" thickBot="1" x14ac:dyDescent="0.25">
      <c r="B3" s="330"/>
      <c r="C3" s="254"/>
      <c r="D3" s="254"/>
      <c r="E3" s="254"/>
      <c r="F3" s="255" t="s">
        <v>97</v>
      </c>
      <c r="G3" s="255"/>
      <c r="H3" s="256">
        <f>IF(Angaben!C8="",2,Angaben!C8)</f>
        <v>45656</v>
      </c>
      <c r="I3" s="257">
        <f>IF(Angaben!C8="","",H3)</f>
        <v>45656</v>
      </c>
      <c r="J3" s="258">
        <f>IF(Angaben!C8="","",H3)</f>
        <v>45656</v>
      </c>
      <c r="K3" s="259">
        <f>IF(Angaben!C8="","",H3)</f>
        <v>45656</v>
      </c>
      <c r="L3" s="260">
        <f>H3+1</f>
        <v>45657</v>
      </c>
      <c r="M3" s="261">
        <f>IF(Angaben!$C$8="","",L3)</f>
        <v>45657</v>
      </c>
      <c r="N3" s="258">
        <f>IF(Angaben!$C$8="","",L3)</f>
        <v>45657</v>
      </c>
      <c r="O3" s="262">
        <f>IF(Angaben!$C$8="","",L3)</f>
        <v>45657</v>
      </c>
      <c r="P3" s="260">
        <f>L3+1</f>
        <v>45658</v>
      </c>
      <c r="Q3" s="261">
        <f>IF(Angaben!$C$8="","",P3)</f>
        <v>45658</v>
      </c>
      <c r="R3" s="258">
        <f>IF(Angaben!$C$8="","",P3)</f>
        <v>45658</v>
      </c>
      <c r="S3" s="262">
        <f>IF(Angaben!$C$8="","",P3)</f>
        <v>45658</v>
      </c>
      <c r="T3" s="260">
        <f>P3+1</f>
        <v>45659</v>
      </c>
      <c r="U3" s="261">
        <f>IF(Angaben!$C$8="","",T3)</f>
        <v>45659</v>
      </c>
      <c r="V3" s="258">
        <f>IF(Angaben!$C$8="","",T3)</f>
        <v>45659</v>
      </c>
      <c r="W3" s="262">
        <f>IF(Angaben!$C$8="","",T3)</f>
        <v>45659</v>
      </c>
      <c r="X3" s="260">
        <f>T3+1</f>
        <v>45660</v>
      </c>
      <c r="Y3" s="261">
        <f>IF(Angaben!$C$8="","",X3)</f>
        <v>45660</v>
      </c>
      <c r="Z3" s="258">
        <f>IF(Angaben!$C$8="","",X3)</f>
        <v>45660</v>
      </c>
      <c r="AA3" s="262">
        <f>IF(Angaben!$C$8="","",X3)</f>
        <v>45660</v>
      </c>
      <c r="AB3" s="260">
        <f>X3+1</f>
        <v>45661</v>
      </c>
      <c r="AC3" s="261">
        <f>IF(Angaben!$C$8="","",AB3)</f>
        <v>45661</v>
      </c>
      <c r="AD3" s="258">
        <f>IF(Angaben!$C$8="","",AB3)</f>
        <v>45661</v>
      </c>
      <c r="AE3" s="262">
        <f>IF(Angaben!$C$8="","",AB3)</f>
        <v>45661</v>
      </c>
      <c r="AF3" s="260">
        <f>AB3+1</f>
        <v>45662</v>
      </c>
      <c r="AG3" s="261">
        <f>IF(Angaben!$C$8="","",AF3)</f>
        <v>45662</v>
      </c>
      <c r="AH3" s="258">
        <f>IF(Angaben!$C$8="","",AF3)</f>
        <v>45662</v>
      </c>
      <c r="AI3" s="259">
        <f>IF(Angaben!$C$8="","",AF3)</f>
        <v>45662</v>
      </c>
    </row>
    <row r="4" spans="1:35" s="253" customFormat="1" ht="16.5" thickTop="1" x14ac:dyDescent="0.2">
      <c r="B4" s="339"/>
      <c r="C4" s="254"/>
      <c r="D4" s="254"/>
      <c r="E4" s="254"/>
      <c r="F4" s="263"/>
      <c r="G4" s="264"/>
      <c r="H4" s="265"/>
      <c r="I4" s="266"/>
      <c r="J4" s="267"/>
      <c r="K4" s="268"/>
      <c r="L4" s="269"/>
      <c r="M4" s="270"/>
      <c r="N4" s="267"/>
      <c r="O4" s="271"/>
      <c r="P4" s="272"/>
      <c r="Q4" s="270"/>
      <c r="R4" s="267"/>
      <c r="S4" s="268"/>
      <c r="T4" s="269"/>
      <c r="U4" s="270"/>
      <c r="V4" s="267"/>
      <c r="W4" s="271"/>
      <c r="X4" s="272"/>
      <c r="Y4" s="270"/>
      <c r="Z4" s="267"/>
      <c r="AA4" s="268"/>
      <c r="AB4" s="269"/>
      <c r="AC4" s="270"/>
      <c r="AD4" s="267"/>
      <c r="AE4" s="268"/>
      <c r="AF4" s="269"/>
      <c r="AG4" s="270"/>
      <c r="AH4" s="267"/>
      <c r="AI4" s="271"/>
    </row>
    <row r="5" spans="1:35" s="253" customFormat="1" ht="15.75" x14ac:dyDescent="0.2">
      <c r="B5" s="127" t="s">
        <v>209</v>
      </c>
      <c r="C5" s="254"/>
      <c r="D5" s="254"/>
      <c r="E5" s="254"/>
      <c r="F5" s="273"/>
      <c r="G5" s="264"/>
      <c r="H5" s="274"/>
      <c r="I5" s="275"/>
      <c r="J5" s="276"/>
      <c r="K5" s="277"/>
      <c r="L5" s="278"/>
      <c r="M5" s="279"/>
      <c r="N5" s="276"/>
      <c r="O5" s="280"/>
      <c r="P5" s="281"/>
      <c r="Q5" s="279"/>
      <c r="R5" s="276"/>
      <c r="S5" s="277"/>
      <c r="T5" s="278"/>
      <c r="U5" s="279"/>
      <c r="V5" s="276"/>
      <c r="W5" s="280"/>
      <c r="X5" s="281"/>
      <c r="Y5" s="279"/>
      <c r="Z5" s="276"/>
      <c r="AA5" s="277"/>
      <c r="AB5" s="278"/>
      <c r="AC5" s="279"/>
      <c r="AD5" s="276"/>
      <c r="AE5" s="277"/>
      <c r="AF5" s="278"/>
      <c r="AG5" s="279"/>
      <c r="AH5" s="276"/>
      <c r="AI5" s="280"/>
    </row>
    <row r="6" spans="1:35" s="253" customFormat="1" ht="15.75" x14ac:dyDescent="0.2">
      <c r="B6" s="340"/>
      <c r="C6" s="254"/>
      <c r="D6" s="254"/>
      <c r="E6" s="254"/>
      <c r="F6" s="273"/>
      <c r="G6" s="264"/>
      <c r="H6" s="274"/>
      <c r="I6" s="275"/>
      <c r="J6" s="276"/>
      <c r="K6" s="277"/>
      <c r="L6" s="278"/>
      <c r="M6" s="279"/>
      <c r="N6" s="276"/>
      <c r="O6" s="280"/>
      <c r="P6" s="281"/>
      <c r="Q6" s="279"/>
      <c r="R6" s="276"/>
      <c r="S6" s="277"/>
      <c r="T6" s="278"/>
      <c r="U6" s="279"/>
      <c r="V6" s="276"/>
      <c r="W6" s="280"/>
      <c r="X6" s="281"/>
      <c r="Y6" s="279"/>
      <c r="Z6" s="276"/>
      <c r="AA6" s="277"/>
      <c r="AB6" s="278"/>
      <c r="AC6" s="279"/>
      <c r="AD6" s="276"/>
      <c r="AE6" s="277"/>
      <c r="AF6" s="278"/>
      <c r="AG6" s="279"/>
      <c r="AH6" s="276"/>
      <c r="AI6" s="280"/>
    </row>
    <row r="7" spans="1:35" s="253" customFormat="1" ht="15.75" x14ac:dyDescent="0.2">
      <c r="B7" s="339"/>
      <c r="C7" s="254"/>
      <c r="D7" s="254"/>
      <c r="E7" s="254"/>
      <c r="F7" s="273"/>
      <c r="G7" s="264"/>
      <c r="H7" s="274"/>
      <c r="I7" s="275"/>
      <c r="J7" s="276"/>
      <c r="K7" s="277"/>
      <c r="L7" s="278"/>
      <c r="M7" s="279"/>
      <c r="N7" s="276"/>
      <c r="O7" s="280"/>
      <c r="P7" s="281"/>
      <c r="Q7" s="279"/>
      <c r="R7" s="276"/>
      <c r="S7" s="277"/>
      <c r="T7" s="278"/>
      <c r="U7" s="279"/>
      <c r="V7" s="276"/>
      <c r="W7" s="280"/>
      <c r="X7" s="281"/>
      <c r="Y7" s="279"/>
      <c r="Z7" s="276"/>
      <c r="AA7" s="277"/>
      <c r="AB7" s="278"/>
      <c r="AC7" s="279"/>
      <c r="AD7" s="276"/>
      <c r="AE7" s="277"/>
      <c r="AF7" s="278"/>
      <c r="AG7" s="279"/>
      <c r="AH7" s="276"/>
      <c r="AI7" s="280"/>
    </row>
    <row r="8" spans="1:35" s="253" customFormat="1" ht="15.75" x14ac:dyDescent="0.2">
      <c r="B8" s="339"/>
      <c r="C8" s="254"/>
      <c r="D8" s="254"/>
      <c r="E8" s="254"/>
      <c r="F8" s="273"/>
      <c r="G8" s="264"/>
      <c r="H8" s="274"/>
      <c r="I8" s="275"/>
      <c r="J8" s="276"/>
      <c r="K8" s="277"/>
      <c r="L8" s="278"/>
      <c r="M8" s="279"/>
      <c r="N8" s="276"/>
      <c r="O8" s="280"/>
      <c r="P8" s="281"/>
      <c r="Q8" s="279"/>
      <c r="R8" s="276"/>
      <c r="S8" s="277"/>
      <c r="T8" s="278"/>
      <c r="U8" s="279"/>
      <c r="V8" s="276"/>
      <c r="W8" s="280"/>
      <c r="X8" s="281"/>
      <c r="Y8" s="279"/>
      <c r="Z8" s="276"/>
      <c r="AA8" s="277"/>
      <c r="AB8" s="278"/>
      <c r="AC8" s="279"/>
      <c r="AD8" s="276"/>
      <c r="AE8" s="277"/>
      <c r="AF8" s="278"/>
      <c r="AG8" s="279"/>
      <c r="AH8" s="276"/>
      <c r="AI8" s="280"/>
    </row>
    <row r="9" spans="1:35" s="253" customFormat="1" ht="15.75" x14ac:dyDescent="0.2">
      <c r="B9" s="339"/>
      <c r="C9" s="254"/>
      <c r="D9" s="254"/>
      <c r="E9" s="254"/>
      <c r="F9" s="273"/>
      <c r="G9" s="264"/>
      <c r="H9" s="274"/>
      <c r="I9" s="275"/>
      <c r="J9" s="276"/>
      <c r="K9" s="277"/>
      <c r="L9" s="278"/>
      <c r="M9" s="279"/>
      <c r="N9" s="276"/>
      <c r="O9" s="280"/>
      <c r="P9" s="281"/>
      <c r="Q9" s="279"/>
      <c r="R9" s="276"/>
      <c r="S9" s="277"/>
      <c r="T9" s="278"/>
      <c r="U9" s="279"/>
      <c r="V9" s="276"/>
      <c r="W9" s="280"/>
      <c r="X9" s="281"/>
      <c r="Y9" s="279"/>
      <c r="Z9" s="276"/>
      <c r="AA9" s="277"/>
      <c r="AB9" s="278"/>
      <c r="AC9" s="279"/>
      <c r="AD9" s="276"/>
      <c r="AE9" s="277"/>
      <c r="AF9" s="278"/>
      <c r="AG9" s="279"/>
      <c r="AH9" s="276"/>
      <c r="AI9" s="280"/>
    </row>
    <row r="10" spans="1:35" s="253" customFormat="1" ht="15.75" x14ac:dyDescent="0.2">
      <c r="B10" s="339"/>
      <c r="C10" s="254"/>
      <c r="D10" s="254"/>
      <c r="E10" s="254"/>
      <c r="F10" s="273"/>
      <c r="G10" s="264"/>
      <c r="H10" s="274"/>
      <c r="I10" s="275"/>
      <c r="J10" s="276"/>
      <c r="K10" s="277"/>
      <c r="L10" s="278"/>
      <c r="M10" s="279"/>
      <c r="N10" s="276"/>
      <c r="O10" s="280"/>
      <c r="P10" s="281"/>
      <c r="Q10" s="279"/>
      <c r="R10" s="276"/>
      <c r="S10" s="277"/>
      <c r="T10" s="278"/>
      <c r="U10" s="279"/>
      <c r="V10" s="276"/>
      <c r="W10" s="280"/>
      <c r="X10" s="281"/>
      <c r="Y10" s="279"/>
      <c r="Z10" s="276"/>
      <c r="AA10" s="277"/>
      <c r="AB10" s="278"/>
      <c r="AC10" s="279"/>
      <c r="AD10" s="276"/>
      <c r="AE10" s="277"/>
      <c r="AF10" s="278"/>
      <c r="AG10" s="279"/>
      <c r="AH10" s="276"/>
      <c r="AI10" s="280"/>
    </row>
    <row r="11" spans="1:35" s="253" customFormat="1" ht="15.75" x14ac:dyDescent="0.2">
      <c r="B11" s="339"/>
      <c r="C11" s="254"/>
      <c r="D11" s="254"/>
      <c r="E11" s="254"/>
      <c r="F11" s="282"/>
      <c r="G11" s="264"/>
      <c r="H11" s="283"/>
      <c r="I11" s="284"/>
      <c r="J11" s="285"/>
      <c r="K11" s="286"/>
      <c r="L11" s="287"/>
      <c r="M11" s="288"/>
      <c r="N11" s="285"/>
      <c r="O11" s="289"/>
      <c r="P11" s="290"/>
      <c r="Q11" s="288"/>
      <c r="R11" s="285"/>
      <c r="S11" s="286"/>
      <c r="T11" s="287"/>
      <c r="U11" s="288"/>
      <c r="V11" s="285"/>
      <c r="W11" s="289"/>
      <c r="X11" s="290"/>
      <c r="Y11" s="288"/>
      <c r="Z11" s="285"/>
      <c r="AA11" s="286"/>
      <c r="AB11" s="287"/>
      <c r="AC11" s="288"/>
      <c r="AD11" s="285"/>
      <c r="AE11" s="286"/>
      <c r="AF11" s="287"/>
      <c r="AG11" s="288"/>
      <c r="AH11" s="285"/>
      <c r="AI11" s="289"/>
    </row>
    <row r="12" spans="1:35" s="253" customFormat="1" ht="18.75" x14ac:dyDescent="0.15">
      <c r="B12" s="341" t="s">
        <v>0</v>
      </c>
      <c r="C12" s="291" t="s">
        <v>105</v>
      </c>
      <c r="D12" s="292" t="s">
        <v>109</v>
      </c>
      <c r="E12" s="292" t="s">
        <v>104</v>
      </c>
      <c r="F12" s="292" t="s">
        <v>108</v>
      </c>
      <c r="G12" s="293"/>
      <c r="H12" s="294" t="s">
        <v>1</v>
      </c>
      <c r="I12" s="295" t="s">
        <v>2</v>
      </c>
      <c r="J12" s="296" t="s">
        <v>1</v>
      </c>
      <c r="K12" s="297" t="s">
        <v>2</v>
      </c>
      <c r="L12" s="294" t="s">
        <v>1</v>
      </c>
      <c r="M12" s="295" t="s">
        <v>2</v>
      </c>
      <c r="N12" s="296" t="s">
        <v>1</v>
      </c>
      <c r="O12" s="298" t="s">
        <v>2</v>
      </c>
      <c r="P12" s="299" t="s">
        <v>1</v>
      </c>
      <c r="Q12" s="295" t="s">
        <v>2</v>
      </c>
      <c r="R12" s="296" t="s">
        <v>1</v>
      </c>
      <c r="S12" s="297" t="s">
        <v>2</v>
      </c>
      <c r="T12" s="294" t="s">
        <v>1</v>
      </c>
      <c r="U12" s="295" t="s">
        <v>2</v>
      </c>
      <c r="V12" s="296" t="s">
        <v>1</v>
      </c>
      <c r="W12" s="298" t="s">
        <v>2</v>
      </c>
      <c r="X12" s="299" t="s">
        <v>1</v>
      </c>
      <c r="Y12" s="295" t="s">
        <v>2</v>
      </c>
      <c r="Z12" s="296" t="s">
        <v>1</v>
      </c>
      <c r="AA12" s="297" t="s">
        <v>2</v>
      </c>
      <c r="AB12" s="294" t="s">
        <v>1</v>
      </c>
      <c r="AC12" s="295" t="s">
        <v>2</v>
      </c>
      <c r="AD12" s="296" t="s">
        <v>1</v>
      </c>
      <c r="AE12" s="297" t="s">
        <v>2</v>
      </c>
      <c r="AF12" s="294" t="s">
        <v>1</v>
      </c>
      <c r="AG12" s="295" t="s">
        <v>2</v>
      </c>
      <c r="AH12" s="296" t="s">
        <v>1</v>
      </c>
      <c r="AI12" s="298" t="s">
        <v>2</v>
      </c>
    </row>
    <row r="13" spans="1:35" s="300" customFormat="1" ht="18.75" x14ac:dyDescent="0.2">
      <c r="A13" s="152" t="s">
        <v>209</v>
      </c>
      <c r="B13" s="342" t="str">
        <f>IF(Zusammenfassung!B6="","",Zusammenfassung!B6)</f>
        <v/>
      </c>
      <c r="C13" s="302" t="str">
        <f>IF(Zusammenfassung!C6="0","",Zusammenfassung!C6)</f>
        <v/>
      </c>
      <c r="D13" s="303" t="str">
        <f>IF(Zusammenfassung!G6="0","",Zusammenfassung!G6)</f>
        <v/>
      </c>
      <c r="E13" s="303" t="str">
        <f>IF(Zusammenfassung!D6=0,"",Zusammenfassung!D6)</f>
        <v/>
      </c>
      <c r="F13" s="303" t="str">
        <f>IF(Zusammenfassung!F6="0","",Zusammenfassung!F6)</f>
        <v/>
      </c>
      <c r="G13" s="304"/>
      <c r="H13" s="346"/>
      <c r="I13" s="347"/>
      <c r="J13" s="348"/>
      <c r="K13" s="349"/>
      <c r="L13" s="346"/>
      <c r="M13" s="347"/>
      <c r="N13" s="348"/>
      <c r="O13" s="349"/>
      <c r="P13" s="346"/>
      <c r="Q13" s="347"/>
      <c r="R13" s="348"/>
      <c r="S13" s="349"/>
      <c r="T13" s="346"/>
      <c r="U13" s="347"/>
      <c r="V13" s="348"/>
      <c r="W13" s="349"/>
      <c r="X13" s="346"/>
      <c r="Y13" s="347"/>
      <c r="Z13" s="348"/>
      <c r="AA13" s="349"/>
      <c r="AB13" s="346"/>
      <c r="AC13" s="347"/>
      <c r="AD13" s="348"/>
      <c r="AE13" s="349"/>
      <c r="AF13" s="346"/>
      <c r="AG13" s="347"/>
      <c r="AH13" s="348"/>
      <c r="AI13" s="349"/>
    </row>
    <row r="14" spans="1:35" s="308" customFormat="1" ht="18.75" x14ac:dyDescent="0.2">
      <c r="B14" s="343"/>
      <c r="C14" s="310"/>
      <c r="D14" s="310"/>
      <c r="E14" s="310"/>
      <c r="F14" s="310"/>
      <c r="G14" s="311"/>
      <c r="H14" s="353"/>
      <c r="I14" s="354"/>
      <c r="J14" s="355"/>
      <c r="K14" s="315"/>
      <c r="L14" s="353"/>
      <c r="M14" s="354"/>
      <c r="N14" s="355"/>
      <c r="O14" s="315"/>
      <c r="P14" s="353"/>
      <c r="Q14" s="354"/>
      <c r="R14" s="355"/>
      <c r="S14" s="315"/>
      <c r="T14" s="353"/>
      <c r="U14" s="354"/>
      <c r="V14" s="355"/>
      <c r="W14" s="315"/>
      <c r="X14" s="353"/>
      <c r="Y14" s="354"/>
      <c r="Z14" s="355"/>
      <c r="AA14" s="315"/>
      <c r="AB14" s="353"/>
      <c r="AC14" s="354"/>
      <c r="AD14" s="355"/>
      <c r="AE14" s="315"/>
      <c r="AF14" s="353"/>
      <c r="AG14" s="354"/>
      <c r="AH14" s="355"/>
      <c r="AI14" s="315"/>
    </row>
    <row r="15" spans="1:35" s="300" customFormat="1" ht="18.75" x14ac:dyDescent="0.2">
      <c r="A15" s="501"/>
      <c r="B15" s="344" t="str">
        <f>IF(Zusammenfassung!B7="","",Zusammenfassung!B7)</f>
        <v/>
      </c>
      <c r="C15" s="317" t="str">
        <f>IF(Zusammenfassung!C7="0","",Zusammenfassung!C7)</f>
        <v/>
      </c>
      <c r="D15" s="318" t="str">
        <f>IF(Zusammenfassung!G7="0","",Zusammenfassung!G7)</f>
        <v/>
      </c>
      <c r="E15" s="318" t="str">
        <f>IF(Zusammenfassung!D7=0,"",Zusammenfassung!D7)</f>
        <v/>
      </c>
      <c r="F15" s="318" t="str">
        <f>IF(Zusammenfassung!F7="0","",Zusammenfassung!F7)</f>
        <v/>
      </c>
      <c r="G15" s="319"/>
      <c r="H15" s="350"/>
      <c r="I15" s="351"/>
      <c r="J15" s="351"/>
      <c r="K15" s="352"/>
      <c r="L15" s="350"/>
      <c r="M15" s="351"/>
      <c r="N15" s="351"/>
      <c r="O15" s="352"/>
      <c r="P15" s="350"/>
      <c r="Q15" s="351"/>
      <c r="R15" s="351"/>
      <c r="S15" s="352"/>
      <c r="T15" s="350"/>
      <c r="U15" s="351"/>
      <c r="V15" s="351"/>
      <c r="W15" s="352"/>
      <c r="X15" s="350"/>
      <c r="Y15" s="351"/>
      <c r="Z15" s="351"/>
      <c r="AA15" s="352"/>
      <c r="AB15" s="350"/>
      <c r="AC15" s="351"/>
      <c r="AD15" s="351"/>
      <c r="AE15" s="352"/>
      <c r="AF15" s="350"/>
      <c r="AG15" s="351"/>
      <c r="AH15" s="351"/>
      <c r="AI15" s="352"/>
    </row>
    <row r="16" spans="1:35" s="308" customFormat="1" ht="18.75" x14ac:dyDescent="0.2">
      <c r="B16" s="345"/>
      <c r="C16" s="324"/>
      <c r="D16" s="324"/>
      <c r="E16" s="324"/>
      <c r="F16" s="324"/>
      <c r="G16" s="325"/>
      <c r="H16" s="356"/>
      <c r="I16" s="357"/>
      <c r="J16" s="358"/>
      <c r="K16" s="329"/>
      <c r="L16" s="356"/>
      <c r="M16" s="357"/>
      <c r="N16" s="358"/>
      <c r="O16" s="329"/>
      <c r="P16" s="356"/>
      <c r="Q16" s="357"/>
      <c r="R16" s="358"/>
      <c r="S16" s="329"/>
      <c r="T16" s="356"/>
      <c r="U16" s="357"/>
      <c r="V16" s="358"/>
      <c r="W16" s="329"/>
      <c r="X16" s="356"/>
      <c r="Y16" s="357"/>
      <c r="Z16" s="358"/>
      <c r="AA16" s="329"/>
      <c r="AB16" s="356"/>
      <c r="AC16" s="357"/>
      <c r="AD16" s="358"/>
      <c r="AE16" s="329"/>
      <c r="AF16" s="356"/>
      <c r="AG16" s="357"/>
      <c r="AH16" s="358"/>
      <c r="AI16" s="329"/>
    </row>
    <row r="17" spans="2:35" s="300" customFormat="1" ht="18.75" x14ac:dyDescent="0.2">
      <c r="B17" s="342" t="str">
        <f>IF(Zusammenfassung!B8="","",Zusammenfassung!B8)</f>
        <v/>
      </c>
      <c r="C17" s="302" t="str">
        <f>IF(Zusammenfassung!C8="0","",Zusammenfassung!C8)</f>
        <v/>
      </c>
      <c r="D17" s="303" t="str">
        <f>IF(Zusammenfassung!G8="0","",Zusammenfassung!G8)</f>
        <v/>
      </c>
      <c r="E17" s="303" t="str">
        <f>IF(Zusammenfassung!D8=0,"",Zusammenfassung!D8)</f>
        <v/>
      </c>
      <c r="F17" s="303" t="str">
        <f>IF(Zusammenfassung!F8="0","",Zusammenfassung!F8)</f>
        <v/>
      </c>
      <c r="G17" s="304"/>
      <c r="H17" s="346"/>
      <c r="I17" s="347"/>
      <c r="J17" s="348"/>
      <c r="K17" s="349"/>
      <c r="L17" s="346"/>
      <c r="M17" s="347"/>
      <c r="N17" s="348"/>
      <c r="O17" s="349"/>
      <c r="P17" s="346"/>
      <c r="Q17" s="347"/>
      <c r="R17" s="348"/>
      <c r="S17" s="349"/>
      <c r="T17" s="346"/>
      <c r="U17" s="347"/>
      <c r="V17" s="348"/>
      <c r="W17" s="349"/>
      <c r="X17" s="346"/>
      <c r="Y17" s="347"/>
      <c r="Z17" s="348"/>
      <c r="AA17" s="349"/>
      <c r="AB17" s="346"/>
      <c r="AC17" s="347"/>
      <c r="AD17" s="348"/>
      <c r="AE17" s="349"/>
      <c r="AF17" s="346"/>
      <c r="AG17" s="347"/>
      <c r="AH17" s="348"/>
      <c r="AI17" s="349"/>
    </row>
    <row r="18" spans="2:35" s="308" customFormat="1" ht="18.75" x14ac:dyDescent="0.2">
      <c r="B18" s="343"/>
      <c r="C18" s="310"/>
      <c r="D18" s="310"/>
      <c r="E18" s="310"/>
      <c r="F18" s="310"/>
      <c r="G18" s="311"/>
      <c r="H18" s="353"/>
      <c r="I18" s="354"/>
      <c r="J18" s="355"/>
      <c r="K18" s="315"/>
      <c r="L18" s="353"/>
      <c r="M18" s="354"/>
      <c r="N18" s="355"/>
      <c r="O18" s="315"/>
      <c r="P18" s="353"/>
      <c r="Q18" s="354"/>
      <c r="R18" s="355"/>
      <c r="S18" s="315"/>
      <c r="T18" s="353"/>
      <c r="U18" s="354"/>
      <c r="V18" s="355"/>
      <c r="W18" s="315"/>
      <c r="X18" s="353"/>
      <c r="Y18" s="354"/>
      <c r="Z18" s="355"/>
      <c r="AA18" s="315"/>
      <c r="AB18" s="353"/>
      <c r="AC18" s="354"/>
      <c r="AD18" s="355"/>
      <c r="AE18" s="315"/>
      <c r="AF18" s="353"/>
      <c r="AG18" s="354"/>
      <c r="AH18" s="355"/>
      <c r="AI18" s="315"/>
    </row>
    <row r="19" spans="2:35" s="300" customFormat="1" ht="18.75" x14ac:dyDescent="0.2">
      <c r="B19" s="344" t="str">
        <f>IF(Zusammenfassung!B9="","",Zusammenfassung!B9)</f>
        <v>Beispiel, Hans</v>
      </c>
      <c r="C19" s="317">
        <f>IF(Zusammenfassung!C9="0","",Zusammenfassung!C9)</f>
        <v>40</v>
      </c>
      <c r="D19" s="318">
        <f>IF(Zusammenfassung!G9="0","",Zusammenfassung!G9)</f>
        <v>16.5</v>
      </c>
      <c r="E19" s="318">
        <f>IF(Zusammenfassung!D9=0,"",Zusammenfassung!D9)</f>
        <v>-23.5</v>
      </c>
      <c r="F19" s="318">
        <f>IF(Zusammenfassung!F9="0","",Zusammenfassung!F9)</f>
        <v>-22.5</v>
      </c>
      <c r="G19" s="319"/>
      <c r="H19" s="350">
        <v>0.25</v>
      </c>
      <c r="I19" s="351">
        <v>0.5</v>
      </c>
      <c r="J19" s="351">
        <v>0.54166666666666663</v>
      </c>
      <c r="K19" s="352">
        <v>0.6875</v>
      </c>
      <c r="L19" s="350">
        <v>0.83333333333333337</v>
      </c>
      <c r="M19" s="351">
        <v>0.25</v>
      </c>
      <c r="N19" s="351"/>
      <c r="O19" s="352"/>
      <c r="P19" s="350"/>
      <c r="Q19" s="351"/>
      <c r="R19" s="351"/>
      <c r="S19" s="352"/>
      <c r="T19" s="350"/>
      <c r="U19" s="351"/>
      <c r="V19" s="351"/>
      <c r="W19" s="352"/>
      <c r="X19" s="350"/>
      <c r="Y19" s="351"/>
      <c r="Z19" s="351"/>
      <c r="AA19" s="352"/>
      <c r="AB19" s="350"/>
      <c r="AC19" s="351"/>
      <c r="AD19" s="351"/>
      <c r="AE19" s="352"/>
      <c r="AF19" s="350"/>
      <c r="AG19" s="351"/>
      <c r="AH19" s="351"/>
      <c r="AI19" s="352"/>
    </row>
    <row r="20" spans="2:35" s="308" customFormat="1" ht="18.75" x14ac:dyDescent="0.2">
      <c r="B20" s="345"/>
      <c r="C20" s="324"/>
      <c r="D20" s="324"/>
      <c r="E20" s="324"/>
      <c r="F20" s="324"/>
      <c r="G20" s="325"/>
      <c r="H20" s="356"/>
      <c r="I20" s="357"/>
      <c r="J20" s="358"/>
      <c r="K20" s="329">
        <v>4.1666666666666664E-2</v>
      </c>
      <c r="L20" s="356"/>
      <c r="M20" s="357"/>
      <c r="N20" s="358"/>
      <c r="O20" s="329">
        <v>8.3333333333333329E-2</v>
      </c>
      <c r="P20" s="356"/>
      <c r="Q20" s="357"/>
      <c r="R20" s="358"/>
      <c r="S20" s="329"/>
      <c r="T20" s="356"/>
      <c r="U20" s="357"/>
      <c r="V20" s="358"/>
      <c r="W20" s="329"/>
      <c r="X20" s="356"/>
      <c r="Y20" s="357"/>
      <c r="Z20" s="358"/>
      <c r="AA20" s="329"/>
      <c r="AB20" s="356"/>
      <c r="AC20" s="357"/>
      <c r="AD20" s="358"/>
      <c r="AE20" s="329"/>
      <c r="AF20" s="356"/>
      <c r="AG20" s="357"/>
      <c r="AH20" s="358"/>
      <c r="AI20" s="329"/>
    </row>
    <row r="21" spans="2:35" s="300" customFormat="1" ht="18.75" x14ac:dyDescent="0.2">
      <c r="B21" s="342" t="str">
        <f>IF(Zusammenfassung!B10="","",Zusammenfassung!B10)</f>
        <v/>
      </c>
      <c r="C21" s="302" t="str">
        <f>IF(Zusammenfassung!C10="0","",Zusammenfassung!C10)</f>
        <v/>
      </c>
      <c r="D21" s="303" t="str">
        <f>IF(Zusammenfassung!G10="0","",Zusammenfassung!G10)</f>
        <v/>
      </c>
      <c r="E21" s="303" t="str">
        <f>IF(Zusammenfassung!D10=0,"",Zusammenfassung!D10)</f>
        <v/>
      </c>
      <c r="F21" s="303" t="str">
        <f>IF(Zusammenfassung!F10="0","",Zusammenfassung!F10)</f>
        <v/>
      </c>
      <c r="G21" s="304"/>
      <c r="H21" s="346"/>
      <c r="I21" s="347"/>
      <c r="J21" s="348"/>
      <c r="K21" s="349"/>
      <c r="L21" s="346"/>
      <c r="M21" s="347"/>
      <c r="N21" s="348"/>
      <c r="O21" s="349"/>
      <c r="P21" s="346"/>
      <c r="Q21" s="347"/>
      <c r="R21" s="348"/>
      <c r="S21" s="349"/>
      <c r="T21" s="346"/>
      <c r="U21" s="347"/>
      <c r="V21" s="348"/>
      <c r="W21" s="349"/>
      <c r="X21" s="346"/>
      <c r="Y21" s="347"/>
      <c r="Z21" s="348"/>
      <c r="AA21" s="349"/>
      <c r="AB21" s="346"/>
      <c r="AC21" s="347"/>
      <c r="AD21" s="348"/>
      <c r="AE21" s="349"/>
      <c r="AF21" s="346"/>
      <c r="AG21" s="347"/>
      <c r="AH21" s="348"/>
      <c r="AI21" s="349"/>
    </row>
    <row r="22" spans="2:35" s="308" customFormat="1" ht="18.75" x14ac:dyDescent="0.2">
      <c r="B22" s="343"/>
      <c r="C22" s="310"/>
      <c r="D22" s="310"/>
      <c r="E22" s="310"/>
      <c r="F22" s="310"/>
      <c r="G22" s="311"/>
      <c r="H22" s="353"/>
      <c r="I22" s="354"/>
      <c r="J22" s="355"/>
      <c r="K22" s="315"/>
      <c r="L22" s="353"/>
      <c r="M22" s="354"/>
      <c r="N22" s="355"/>
      <c r="O22" s="315"/>
      <c r="P22" s="353"/>
      <c r="Q22" s="354"/>
      <c r="R22" s="355"/>
      <c r="S22" s="315"/>
      <c r="T22" s="353"/>
      <c r="U22" s="354"/>
      <c r="V22" s="355"/>
      <c r="W22" s="315"/>
      <c r="X22" s="353"/>
      <c r="Y22" s="354"/>
      <c r="Z22" s="355"/>
      <c r="AA22" s="315"/>
      <c r="AB22" s="353"/>
      <c r="AC22" s="354"/>
      <c r="AD22" s="355"/>
      <c r="AE22" s="315"/>
      <c r="AF22" s="353"/>
      <c r="AG22" s="354"/>
      <c r="AH22" s="355"/>
      <c r="AI22" s="315"/>
    </row>
    <row r="23" spans="2:35" s="300" customFormat="1" ht="18.75" x14ac:dyDescent="0.2">
      <c r="B23" s="344" t="str">
        <f>IF(Zusammenfassung!B11="","",Zusammenfassung!B11)</f>
        <v/>
      </c>
      <c r="C23" s="317" t="str">
        <f>IF(Zusammenfassung!C11="0","",Zusammenfassung!C11)</f>
        <v/>
      </c>
      <c r="D23" s="318" t="str">
        <f>IF(Zusammenfassung!G11="0","",Zusammenfassung!G11)</f>
        <v/>
      </c>
      <c r="E23" s="318" t="str">
        <f>IF(Zusammenfassung!D11=0,"",Zusammenfassung!D11)</f>
        <v/>
      </c>
      <c r="F23" s="318" t="str">
        <f>IF(Zusammenfassung!F11="0","",Zusammenfassung!F11)</f>
        <v/>
      </c>
      <c r="G23" s="319"/>
      <c r="H23" s="350"/>
      <c r="I23" s="351"/>
      <c r="J23" s="351"/>
      <c r="K23" s="352"/>
      <c r="L23" s="350"/>
      <c r="M23" s="351"/>
      <c r="N23" s="351"/>
      <c r="O23" s="352"/>
      <c r="P23" s="350"/>
      <c r="Q23" s="351"/>
      <c r="R23" s="351"/>
      <c r="S23" s="352"/>
      <c r="T23" s="350"/>
      <c r="U23" s="351"/>
      <c r="V23" s="351"/>
      <c r="W23" s="352"/>
      <c r="X23" s="350"/>
      <c r="Y23" s="351"/>
      <c r="Z23" s="351"/>
      <c r="AA23" s="352"/>
      <c r="AB23" s="350"/>
      <c r="AC23" s="351"/>
      <c r="AD23" s="351"/>
      <c r="AE23" s="352"/>
      <c r="AF23" s="350"/>
      <c r="AG23" s="351"/>
      <c r="AH23" s="351"/>
      <c r="AI23" s="352"/>
    </row>
    <row r="24" spans="2:35" s="308" customFormat="1" ht="18.75" x14ac:dyDescent="0.2">
      <c r="B24" s="345"/>
      <c r="C24" s="324"/>
      <c r="D24" s="324"/>
      <c r="E24" s="324"/>
      <c r="F24" s="324"/>
      <c r="G24" s="325"/>
      <c r="H24" s="356"/>
      <c r="I24" s="357"/>
      <c r="J24" s="358"/>
      <c r="K24" s="329"/>
      <c r="L24" s="356"/>
      <c r="M24" s="357"/>
      <c r="N24" s="358"/>
      <c r="O24" s="329"/>
      <c r="P24" s="356"/>
      <c r="Q24" s="357"/>
      <c r="R24" s="358"/>
      <c r="S24" s="329"/>
      <c r="T24" s="356"/>
      <c r="U24" s="357"/>
      <c r="V24" s="358"/>
      <c r="W24" s="329"/>
      <c r="X24" s="356"/>
      <c r="Y24" s="357"/>
      <c r="Z24" s="358"/>
      <c r="AA24" s="329"/>
      <c r="AB24" s="356"/>
      <c r="AC24" s="357"/>
      <c r="AD24" s="358"/>
      <c r="AE24" s="329"/>
      <c r="AF24" s="356"/>
      <c r="AG24" s="357"/>
      <c r="AH24" s="358"/>
      <c r="AI24" s="329"/>
    </row>
    <row r="25" spans="2:35" s="300" customFormat="1" ht="18.75" x14ac:dyDescent="0.2">
      <c r="B25" s="342" t="str">
        <f>IF(Zusammenfassung!B12="","",Zusammenfassung!B12)</f>
        <v/>
      </c>
      <c r="C25" s="302" t="str">
        <f>IF(Zusammenfassung!C12="0","",Zusammenfassung!C12)</f>
        <v/>
      </c>
      <c r="D25" s="303" t="str">
        <f>IF(Zusammenfassung!G12="0","",Zusammenfassung!G12)</f>
        <v/>
      </c>
      <c r="E25" s="303" t="str">
        <f>IF(Zusammenfassung!D12=0,"",Zusammenfassung!D12)</f>
        <v/>
      </c>
      <c r="F25" s="303" t="str">
        <f>IF(Zusammenfassung!F12="0","",Zusammenfassung!F12)</f>
        <v/>
      </c>
      <c r="G25" s="304"/>
      <c r="H25" s="346"/>
      <c r="I25" s="347"/>
      <c r="J25" s="348"/>
      <c r="K25" s="349"/>
      <c r="L25" s="346"/>
      <c r="M25" s="347"/>
      <c r="N25" s="348"/>
      <c r="O25" s="349"/>
      <c r="P25" s="346"/>
      <c r="Q25" s="347"/>
      <c r="R25" s="348"/>
      <c r="S25" s="349"/>
      <c r="T25" s="346"/>
      <c r="U25" s="347"/>
      <c r="V25" s="348"/>
      <c r="W25" s="349"/>
      <c r="X25" s="346"/>
      <c r="Y25" s="347"/>
      <c r="Z25" s="348"/>
      <c r="AA25" s="349"/>
      <c r="AB25" s="346"/>
      <c r="AC25" s="347"/>
      <c r="AD25" s="348"/>
      <c r="AE25" s="349"/>
      <c r="AF25" s="346"/>
      <c r="AG25" s="347"/>
      <c r="AH25" s="348"/>
      <c r="AI25" s="349"/>
    </row>
    <row r="26" spans="2:35" s="308" customFormat="1" ht="18.75" x14ac:dyDescent="0.2">
      <c r="B26" s="343"/>
      <c r="C26" s="310"/>
      <c r="D26" s="310"/>
      <c r="E26" s="310"/>
      <c r="F26" s="310"/>
      <c r="G26" s="311"/>
      <c r="H26" s="353"/>
      <c r="I26" s="354"/>
      <c r="J26" s="355"/>
      <c r="K26" s="315"/>
      <c r="L26" s="353"/>
      <c r="M26" s="354"/>
      <c r="N26" s="355"/>
      <c r="O26" s="315"/>
      <c r="P26" s="353"/>
      <c r="Q26" s="354"/>
      <c r="R26" s="355"/>
      <c r="S26" s="315"/>
      <c r="T26" s="353"/>
      <c r="U26" s="354"/>
      <c r="V26" s="355"/>
      <c r="W26" s="315"/>
      <c r="X26" s="353"/>
      <c r="Y26" s="354"/>
      <c r="Z26" s="355"/>
      <c r="AA26" s="315"/>
      <c r="AB26" s="353"/>
      <c r="AC26" s="354"/>
      <c r="AD26" s="355"/>
      <c r="AE26" s="315"/>
      <c r="AF26" s="353"/>
      <c r="AG26" s="354"/>
      <c r="AH26" s="355"/>
      <c r="AI26" s="315"/>
    </row>
    <row r="27" spans="2:35" s="300" customFormat="1" ht="18.75" x14ac:dyDescent="0.2">
      <c r="B27" s="344" t="str">
        <f>IF(Zusammenfassung!B13="","",Zusammenfassung!B13)</f>
        <v/>
      </c>
      <c r="C27" s="317" t="str">
        <f>IF(Zusammenfassung!C13="0","",Zusammenfassung!C13)</f>
        <v/>
      </c>
      <c r="D27" s="318" t="str">
        <f>IF(Zusammenfassung!G13="0","",Zusammenfassung!G13)</f>
        <v/>
      </c>
      <c r="E27" s="318" t="str">
        <f>IF(Zusammenfassung!D13=0,"",Zusammenfassung!D13)</f>
        <v/>
      </c>
      <c r="F27" s="318" t="str">
        <f>IF(Zusammenfassung!F13="0","",Zusammenfassung!F13)</f>
        <v/>
      </c>
      <c r="G27" s="319"/>
      <c r="H27" s="350"/>
      <c r="I27" s="351"/>
      <c r="J27" s="351"/>
      <c r="K27" s="352"/>
      <c r="L27" s="350"/>
      <c r="M27" s="351"/>
      <c r="N27" s="351"/>
      <c r="O27" s="352"/>
      <c r="P27" s="350"/>
      <c r="Q27" s="351"/>
      <c r="R27" s="351"/>
      <c r="S27" s="352"/>
      <c r="T27" s="350"/>
      <c r="U27" s="351"/>
      <c r="V27" s="351"/>
      <c r="W27" s="352"/>
      <c r="X27" s="350"/>
      <c r="Y27" s="351"/>
      <c r="Z27" s="351"/>
      <c r="AA27" s="352"/>
      <c r="AB27" s="350"/>
      <c r="AC27" s="351"/>
      <c r="AD27" s="351"/>
      <c r="AE27" s="352"/>
      <c r="AF27" s="350"/>
      <c r="AG27" s="351"/>
      <c r="AH27" s="351"/>
      <c r="AI27" s="352"/>
    </row>
    <row r="28" spans="2:35" s="308" customFormat="1" ht="18.75" x14ac:dyDescent="0.2">
      <c r="B28" s="345"/>
      <c r="C28" s="324"/>
      <c r="D28" s="324"/>
      <c r="E28" s="324"/>
      <c r="F28" s="324"/>
      <c r="G28" s="325"/>
      <c r="H28" s="356"/>
      <c r="I28" s="357"/>
      <c r="J28" s="358"/>
      <c r="K28" s="329"/>
      <c r="L28" s="356"/>
      <c r="M28" s="357"/>
      <c r="N28" s="358"/>
      <c r="O28" s="329"/>
      <c r="P28" s="356"/>
      <c r="Q28" s="357"/>
      <c r="R28" s="358"/>
      <c r="S28" s="329"/>
      <c r="T28" s="356"/>
      <c r="U28" s="357"/>
      <c r="V28" s="358"/>
      <c r="W28" s="329"/>
      <c r="X28" s="356"/>
      <c r="Y28" s="357"/>
      <c r="Z28" s="358"/>
      <c r="AA28" s="329"/>
      <c r="AB28" s="356"/>
      <c r="AC28" s="357"/>
      <c r="AD28" s="358"/>
      <c r="AE28" s="329"/>
      <c r="AF28" s="356"/>
      <c r="AG28" s="357"/>
      <c r="AH28" s="358"/>
      <c r="AI28" s="329"/>
    </row>
    <row r="29" spans="2:35" s="300" customFormat="1" ht="18.75" x14ac:dyDescent="0.2">
      <c r="B29" s="342" t="str">
        <f>IF(Zusammenfassung!B14="","",Zusammenfassung!B14)</f>
        <v/>
      </c>
      <c r="C29" s="302" t="str">
        <f>IF(Zusammenfassung!C14="0","",Zusammenfassung!C14)</f>
        <v/>
      </c>
      <c r="D29" s="303" t="str">
        <f>IF(Zusammenfassung!G14="0","",Zusammenfassung!G14)</f>
        <v/>
      </c>
      <c r="E29" s="303" t="str">
        <f>IF(Zusammenfassung!D14=0,"",Zusammenfassung!D14)</f>
        <v/>
      </c>
      <c r="F29" s="303" t="str">
        <f>IF(Zusammenfassung!F14="0","",Zusammenfassung!F14)</f>
        <v/>
      </c>
      <c r="G29" s="304"/>
      <c r="H29" s="346"/>
      <c r="I29" s="347"/>
      <c r="J29" s="348"/>
      <c r="K29" s="349"/>
      <c r="L29" s="346"/>
      <c r="M29" s="347"/>
      <c r="N29" s="348"/>
      <c r="O29" s="349"/>
      <c r="P29" s="346"/>
      <c r="Q29" s="347"/>
      <c r="R29" s="348"/>
      <c r="S29" s="349"/>
      <c r="T29" s="346"/>
      <c r="U29" s="347"/>
      <c r="V29" s="348"/>
      <c r="W29" s="349"/>
      <c r="X29" s="346"/>
      <c r="Y29" s="347"/>
      <c r="Z29" s="348"/>
      <c r="AA29" s="349"/>
      <c r="AB29" s="346"/>
      <c r="AC29" s="347"/>
      <c r="AD29" s="348"/>
      <c r="AE29" s="349"/>
      <c r="AF29" s="346"/>
      <c r="AG29" s="347"/>
      <c r="AH29" s="348"/>
      <c r="AI29" s="349"/>
    </row>
    <row r="30" spans="2:35" s="308" customFormat="1" ht="18.75" x14ac:dyDescent="0.2">
      <c r="B30" s="343"/>
      <c r="C30" s="310"/>
      <c r="D30" s="310"/>
      <c r="E30" s="310"/>
      <c r="F30" s="310"/>
      <c r="G30" s="311"/>
      <c r="H30" s="353"/>
      <c r="I30" s="354"/>
      <c r="J30" s="355"/>
      <c r="K30" s="315"/>
      <c r="L30" s="353"/>
      <c r="M30" s="354"/>
      <c r="N30" s="355"/>
      <c r="O30" s="315"/>
      <c r="P30" s="353"/>
      <c r="Q30" s="354"/>
      <c r="R30" s="355"/>
      <c r="S30" s="315"/>
      <c r="T30" s="353"/>
      <c r="U30" s="354"/>
      <c r="V30" s="355"/>
      <c r="W30" s="315"/>
      <c r="X30" s="353"/>
      <c r="Y30" s="354"/>
      <c r="Z30" s="355"/>
      <c r="AA30" s="315"/>
      <c r="AB30" s="353"/>
      <c r="AC30" s="354"/>
      <c r="AD30" s="355"/>
      <c r="AE30" s="315"/>
      <c r="AF30" s="353"/>
      <c r="AG30" s="354"/>
      <c r="AH30" s="355"/>
      <c r="AI30" s="315"/>
    </row>
    <row r="31" spans="2:35" s="300" customFormat="1" ht="18.75" x14ac:dyDescent="0.2">
      <c r="B31" s="344" t="str">
        <f>IF(Zusammenfassung!B15="","",Zusammenfassung!B15)</f>
        <v/>
      </c>
      <c r="C31" s="317" t="str">
        <f>IF(Zusammenfassung!C15="0","",Zusammenfassung!C15)</f>
        <v/>
      </c>
      <c r="D31" s="318" t="str">
        <f>IF(Zusammenfassung!G15="0","",Zusammenfassung!G15)</f>
        <v/>
      </c>
      <c r="E31" s="318" t="str">
        <f>IF(Zusammenfassung!D15=0,"",Zusammenfassung!D15)</f>
        <v/>
      </c>
      <c r="F31" s="318" t="str">
        <f>IF(Zusammenfassung!F15="0","",Zusammenfassung!F15)</f>
        <v/>
      </c>
      <c r="G31" s="319"/>
      <c r="H31" s="350"/>
      <c r="I31" s="351"/>
      <c r="J31" s="351"/>
      <c r="K31" s="352"/>
      <c r="L31" s="350"/>
      <c r="M31" s="351"/>
      <c r="N31" s="351"/>
      <c r="O31" s="352"/>
      <c r="P31" s="350"/>
      <c r="Q31" s="351"/>
      <c r="R31" s="351"/>
      <c r="S31" s="352"/>
      <c r="T31" s="350"/>
      <c r="U31" s="351"/>
      <c r="V31" s="351"/>
      <c r="W31" s="352"/>
      <c r="X31" s="350"/>
      <c r="Y31" s="351"/>
      <c r="Z31" s="351"/>
      <c r="AA31" s="352"/>
      <c r="AB31" s="350"/>
      <c r="AC31" s="351"/>
      <c r="AD31" s="351"/>
      <c r="AE31" s="352"/>
      <c r="AF31" s="350"/>
      <c r="AG31" s="351"/>
      <c r="AH31" s="351"/>
      <c r="AI31" s="352"/>
    </row>
    <row r="32" spans="2:35" s="308" customFormat="1" ht="18.75" x14ac:dyDescent="0.2">
      <c r="B32" s="345"/>
      <c r="C32" s="324"/>
      <c r="D32" s="324"/>
      <c r="E32" s="324"/>
      <c r="F32" s="324"/>
      <c r="G32" s="325"/>
      <c r="H32" s="356"/>
      <c r="I32" s="357"/>
      <c r="J32" s="358"/>
      <c r="K32" s="329"/>
      <c r="L32" s="356"/>
      <c r="M32" s="357"/>
      <c r="N32" s="358"/>
      <c r="O32" s="329"/>
      <c r="P32" s="356"/>
      <c r="Q32" s="357"/>
      <c r="R32" s="358"/>
      <c r="S32" s="329"/>
      <c r="T32" s="356"/>
      <c r="U32" s="357"/>
      <c r="V32" s="358"/>
      <c r="W32" s="329"/>
      <c r="X32" s="356"/>
      <c r="Y32" s="357"/>
      <c r="Z32" s="358"/>
      <c r="AA32" s="329"/>
      <c r="AB32" s="356"/>
      <c r="AC32" s="357"/>
      <c r="AD32" s="358"/>
      <c r="AE32" s="329"/>
      <c r="AF32" s="356"/>
      <c r="AG32" s="357"/>
      <c r="AH32" s="358"/>
      <c r="AI32" s="329"/>
    </row>
    <row r="33" spans="2:35" s="300" customFormat="1" ht="18.75" x14ac:dyDescent="0.2">
      <c r="B33" s="444" t="str">
        <f>IF(Zusammenfassung!B16="","",Zusammenfassung!B16)</f>
        <v xml:space="preserve">Kostenlose Testdatei geht nur bis hier, die erwerbbare Datei </v>
      </c>
      <c r="C33" s="448"/>
      <c r="D33" s="449"/>
      <c r="E33" s="449"/>
      <c r="F33" s="449"/>
      <c r="G33" s="445"/>
      <c r="H33" s="450"/>
      <c r="I33" s="451"/>
      <c r="J33" s="452"/>
      <c r="K33" s="453"/>
      <c r="L33" s="450"/>
      <c r="M33" s="451"/>
      <c r="N33" s="452"/>
      <c r="O33" s="453"/>
      <c r="P33" s="450"/>
      <c r="Q33" s="451"/>
      <c r="R33" s="452"/>
      <c r="S33" s="453"/>
      <c r="T33" s="450"/>
      <c r="U33" s="451"/>
      <c r="V33" s="452"/>
      <c r="W33" s="453"/>
      <c r="X33" s="450"/>
      <c r="Y33" s="451"/>
      <c r="Z33" s="452"/>
      <c r="AA33" s="453"/>
      <c r="AB33" s="450"/>
      <c r="AC33" s="451"/>
      <c r="AD33" s="452"/>
      <c r="AE33" s="453"/>
      <c r="AF33" s="450"/>
      <c r="AG33" s="451"/>
      <c r="AH33" s="452"/>
      <c r="AI33" s="453"/>
    </row>
    <row r="34" spans="2:35" s="308" customFormat="1" ht="18.75" x14ac:dyDescent="0.2">
      <c r="B34" s="446"/>
      <c r="C34" s="454"/>
      <c r="D34" s="454"/>
      <c r="E34" s="454"/>
      <c r="F34" s="454"/>
      <c r="G34" s="447"/>
      <c r="H34" s="455"/>
      <c r="I34" s="456"/>
      <c r="J34" s="457"/>
      <c r="K34" s="458"/>
      <c r="L34" s="455"/>
      <c r="M34" s="456"/>
      <c r="N34" s="457"/>
      <c r="O34" s="458"/>
      <c r="P34" s="455"/>
      <c r="Q34" s="456"/>
      <c r="R34" s="457"/>
      <c r="S34" s="458"/>
      <c r="T34" s="455"/>
      <c r="U34" s="456"/>
      <c r="V34" s="457"/>
      <c r="W34" s="458"/>
      <c r="X34" s="455"/>
      <c r="Y34" s="456"/>
      <c r="Z34" s="457"/>
      <c r="AA34" s="458"/>
      <c r="AB34" s="455"/>
      <c r="AC34" s="456"/>
      <c r="AD34" s="457"/>
      <c r="AE34" s="458"/>
      <c r="AF34" s="455"/>
      <c r="AG34" s="456"/>
      <c r="AH34" s="457"/>
      <c r="AI34" s="458"/>
    </row>
    <row r="35" spans="2:35" s="300" customFormat="1" ht="18.75" x14ac:dyDescent="0.2">
      <c r="B35" s="444" t="str">
        <f>IF(Zusammenfassung!B17="","",Zusammenfassung!B17)</f>
        <v>erlaubt bis zu 50 Mitarbeiter pro Datei.</v>
      </c>
      <c r="C35" s="448"/>
      <c r="D35" s="449"/>
      <c r="E35" s="449"/>
      <c r="F35" s="449"/>
      <c r="G35" s="445"/>
      <c r="H35" s="450"/>
      <c r="I35" s="451"/>
      <c r="J35" s="451"/>
      <c r="K35" s="459"/>
      <c r="L35" s="450"/>
      <c r="M35" s="451"/>
      <c r="N35" s="451"/>
      <c r="O35" s="459"/>
      <c r="P35" s="450"/>
      <c r="Q35" s="451"/>
      <c r="R35" s="451"/>
      <c r="S35" s="459"/>
      <c r="T35" s="450"/>
      <c r="U35" s="451"/>
      <c r="V35" s="451"/>
      <c r="W35" s="459"/>
      <c r="X35" s="450"/>
      <c r="Y35" s="451"/>
      <c r="Z35" s="451"/>
      <c r="AA35" s="459"/>
      <c r="AB35" s="450"/>
      <c r="AC35" s="451"/>
      <c r="AD35" s="451"/>
      <c r="AE35" s="459"/>
      <c r="AF35" s="450"/>
      <c r="AG35" s="451"/>
      <c r="AH35" s="451"/>
      <c r="AI35" s="459"/>
    </row>
    <row r="36" spans="2:35" s="308" customFormat="1" ht="18.75" x14ac:dyDescent="0.2">
      <c r="B36" s="446"/>
      <c r="C36" s="460"/>
      <c r="D36" s="460"/>
      <c r="E36" s="460"/>
      <c r="F36" s="460"/>
      <c r="G36" s="447"/>
      <c r="H36" s="455"/>
      <c r="I36" s="456"/>
      <c r="J36" s="457"/>
      <c r="K36" s="458"/>
      <c r="L36" s="455"/>
      <c r="M36" s="456"/>
      <c r="N36" s="457"/>
      <c r="O36" s="458"/>
      <c r="P36" s="455"/>
      <c r="Q36" s="456"/>
      <c r="R36" s="457"/>
      <c r="S36" s="458"/>
      <c r="T36" s="455"/>
      <c r="U36" s="456"/>
      <c r="V36" s="457"/>
      <c r="W36" s="458"/>
      <c r="X36" s="455"/>
      <c r="Y36" s="456"/>
      <c r="Z36" s="457"/>
      <c r="AA36" s="458"/>
      <c r="AB36" s="455"/>
      <c r="AC36" s="456"/>
      <c r="AD36" s="457"/>
      <c r="AE36" s="458"/>
      <c r="AF36" s="455"/>
      <c r="AG36" s="456"/>
      <c r="AH36" s="457"/>
      <c r="AI36" s="458"/>
    </row>
    <row r="37" spans="2:35" s="300" customFormat="1" ht="18.75" x14ac:dyDescent="0.2">
      <c r="B37" s="444"/>
      <c r="C37" s="448"/>
      <c r="D37" s="449"/>
      <c r="E37" s="449"/>
      <c r="F37" s="449"/>
      <c r="G37" s="445"/>
      <c r="H37" s="450"/>
      <c r="I37" s="451"/>
      <c r="J37" s="452"/>
      <c r="K37" s="453"/>
      <c r="L37" s="450"/>
      <c r="M37" s="451"/>
      <c r="N37" s="452"/>
      <c r="O37" s="453"/>
      <c r="P37" s="450"/>
      <c r="Q37" s="451"/>
      <c r="R37" s="452"/>
      <c r="S37" s="453"/>
      <c r="T37" s="450"/>
      <c r="U37" s="451"/>
      <c r="V37" s="452"/>
      <c r="W37" s="453"/>
      <c r="X37" s="450"/>
      <c r="Y37" s="451"/>
      <c r="Z37" s="452"/>
      <c r="AA37" s="453"/>
      <c r="AB37" s="450"/>
      <c r="AC37" s="451"/>
      <c r="AD37" s="452"/>
      <c r="AE37" s="453"/>
      <c r="AF37" s="450"/>
      <c r="AG37" s="451"/>
      <c r="AH37" s="452"/>
      <c r="AI37" s="453"/>
    </row>
    <row r="38" spans="2:35" s="308" customFormat="1" ht="18.75" x14ac:dyDescent="0.2">
      <c r="B38" s="446"/>
      <c r="C38" s="454"/>
      <c r="D38" s="454"/>
      <c r="E38" s="454"/>
      <c r="F38" s="454"/>
      <c r="G38" s="447"/>
      <c r="H38" s="455"/>
      <c r="I38" s="456"/>
      <c r="J38" s="457"/>
      <c r="K38" s="458"/>
      <c r="L38" s="455"/>
      <c r="M38" s="456"/>
      <c r="N38" s="457"/>
      <c r="O38" s="458"/>
      <c r="P38" s="455"/>
      <c r="Q38" s="456"/>
      <c r="R38" s="457"/>
      <c r="S38" s="458"/>
      <c r="T38" s="455"/>
      <c r="U38" s="456"/>
      <c r="V38" s="457"/>
      <c r="W38" s="458"/>
      <c r="X38" s="455"/>
      <c r="Y38" s="456"/>
      <c r="Z38" s="457"/>
      <c r="AA38" s="458"/>
      <c r="AB38" s="455"/>
      <c r="AC38" s="456"/>
      <c r="AD38" s="457"/>
      <c r="AE38" s="458"/>
      <c r="AF38" s="455"/>
      <c r="AG38" s="456"/>
      <c r="AH38" s="457"/>
      <c r="AI38" s="458"/>
    </row>
    <row r="39" spans="2:35" s="300" customFormat="1" ht="18.75" x14ac:dyDescent="0.2">
      <c r="B39" s="444"/>
      <c r="C39" s="448"/>
      <c r="D39" s="449"/>
      <c r="E39" s="449"/>
      <c r="F39" s="449"/>
      <c r="G39" s="445"/>
      <c r="H39" s="450"/>
      <c r="I39" s="451"/>
      <c r="J39" s="451"/>
      <c r="K39" s="459"/>
      <c r="L39" s="450"/>
      <c r="M39" s="451"/>
      <c r="N39" s="451"/>
      <c r="O39" s="459"/>
      <c r="P39" s="450"/>
      <c r="Q39" s="451"/>
      <c r="R39" s="451"/>
      <c r="S39" s="459"/>
      <c r="T39" s="450"/>
      <c r="U39" s="451"/>
      <c r="V39" s="451"/>
      <c r="W39" s="459"/>
      <c r="X39" s="450"/>
      <c r="Y39" s="451"/>
      <c r="Z39" s="451"/>
      <c r="AA39" s="459"/>
      <c r="AB39" s="450"/>
      <c r="AC39" s="451"/>
      <c r="AD39" s="451"/>
      <c r="AE39" s="459"/>
      <c r="AF39" s="450"/>
      <c r="AG39" s="451"/>
      <c r="AH39" s="451"/>
      <c r="AI39" s="459"/>
    </row>
    <row r="40" spans="2:35" s="308" customFormat="1" ht="18.75" x14ac:dyDescent="0.2">
      <c r="B40" s="446"/>
      <c r="C40" s="460"/>
      <c r="D40" s="460"/>
      <c r="E40" s="460"/>
      <c r="F40" s="460"/>
      <c r="G40" s="447"/>
      <c r="H40" s="455"/>
      <c r="I40" s="456"/>
      <c r="J40" s="457"/>
      <c r="K40" s="458"/>
      <c r="L40" s="455"/>
      <c r="M40" s="456"/>
      <c r="N40" s="457"/>
      <c r="O40" s="458"/>
      <c r="P40" s="455"/>
      <c r="Q40" s="456"/>
      <c r="R40" s="457"/>
      <c r="S40" s="458"/>
      <c r="T40" s="455"/>
      <c r="U40" s="456"/>
      <c r="V40" s="457"/>
      <c r="W40" s="458"/>
      <c r="X40" s="455"/>
      <c r="Y40" s="456"/>
      <c r="Z40" s="457"/>
      <c r="AA40" s="458"/>
      <c r="AB40" s="455"/>
      <c r="AC40" s="456"/>
      <c r="AD40" s="457"/>
      <c r="AE40" s="458"/>
      <c r="AF40" s="455"/>
      <c r="AG40" s="456"/>
      <c r="AH40" s="457"/>
      <c r="AI40" s="458"/>
    </row>
    <row r="41" spans="2:35" s="300" customFormat="1" ht="18.75" x14ac:dyDescent="0.2">
      <c r="B41" s="444"/>
      <c r="C41" s="448"/>
      <c r="D41" s="449"/>
      <c r="E41" s="449"/>
      <c r="F41" s="449"/>
      <c r="G41" s="445"/>
      <c r="H41" s="450"/>
      <c r="I41" s="451"/>
      <c r="J41" s="452"/>
      <c r="K41" s="453"/>
      <c r="L41" s="450"/>
      <c r="M41" s="451"/>
      <c r="N41" s="452"/>
      <c r="O41" s="453"/>
      <c r="P41" s="450"/>
      <c r="Q41" s="451"/>
      <c r="R41" s="452"/>
      <c r="S41" s="453"/>
      <c r="T41" s="450"/>
      <c r="U41" s="451"/>
      <c r="V41" s="452"/>
      <c r="W41" s="453"/>
      <c r="X41" s="450"/>
      <c r="Y41" s="451"/>
      <c r="Z41" s="452"/>
      <c r="AA41" s="453"/>
      <c r="AB41" s="450"/>
      <c r="AC41" s="451"/>
      <c r="AD41" s="452"/>
      <c r="AE41" s="453"/>
      <c r="AF41" s="450"/>
      <c r="AG41" s="451"/>
      <c r="AH41" s="452"/>
      <c r="AI41" s="453"/>
    </row>
    <row r="42" spans="2:35" s="308" customFormat="1" ht="18.75" x14ac:dyDescent="0.2">
      <c r="B42" s="446"/>
      <c r="C42" s="454"/>
      <c r="D42" s="454"/>
      <c r="E42" s="454"/>
      <c r="F42" s="454"/>
      <c r="G42" s="447"/>
      <c r="H42" s="455"/>
      <c r="I42" s="456"/>
      <c r="J42" s="457"/>
      <c r="K42" s="458"/>
      <c r="L42" s="455"/>
      <c r="M42" s="456"/>
      <c r="N42" s="457"/>
      <c r="O42" s="458"/>
      <c r="P42" s="455"/>
      <c r="Q42" s="456"/>
      <c r="R42" s="457"/>
      <c r="S42" s="458"/>
      <c r="T42" s="455"/>
      <c r="U42" s="456"/>
      <c r="V42" s="457"/>
      <c r="W42" s="458"/>
      <c r="X42" s="455"/>
      <c r="Y42" s="456"/>
      <c r="Z42" s="457"/>
      <c r="AA42" s="458"/>
      <c r="AB42" s="455"/>
      <c r="AC42" s="456"/>
      <c r="AD42" s="457"/>
      <c r="AE42" s="458"/>
      <c r="AF42" s="455"/>
      <c r="AG42" s="456"/>
      <c r="AH42" s="457"/>
      <c r="AI42" s="458"/>
    </row>
    <row r="43" spans="2:35" s="300" customFormat="1" ht="18.75" x14ac:dyDescent="0.2">
      <c r="B43" s="444"/>
      <c r="C43" s="448"/>
      <c r="D43" s="449"/>
      <c r="E43" s="449"/>
      <c r="F43" s="449"/>
      <c r="G43" s="445"/>
      <c r="H43" s="450"/>
      <c r="I43" s="451"/>
      <c r="J43" s="451"/>
      <c r="K43" s="459"/>
      <c r="L43" s="450"/>
      <c r="M43" s="451"/>
      <c r="N43" s="451"/>
      <c r="O43" s="459"/>
      <c r="P43" s="450"/>
      <c r="Q43" s="451"/>
      <c r="R43" s="451"/>
      <c r="S43" s="459"/>
      <c r="T43" s="450"/>
      <c r="U43" s="451"/>
      <c r="V43" s="451"/>
      <c r="W43" s="459"/>
      <c r="X43" s="450"/>
      <c r="Y43" s="451"/>
      <c r="Z43" s="451"/>
      <c r="AA43" s="459"/>
      <c r="AB43" s="450"/>
      <c r="AC43" s="451"/>
      <c r="AD43" s="451"/>
      <c r="AE43" s="459"/>
      <c r="AF43" s="450"/>
      <c r="AG43" s="451"/>
      <c r="AH43" s="451"/>
      <c r="AI43" s="459"/>
    </row>
    <row r="44" spans="2:35" s="308" customFormat="1" ht="18.75" x14ac:dyDescent="0.2">
      <c r="B44" s="446"/>
      <c r="C44" s="460"/>
      <c r="D44" s="460"/>
      <c r="E44" s="460"/>
      <c r="F44" s="460"/>
      <c r="G44" s="447"/>
      <c r="H44" s="455"/>
      <c r="I44" s="456"/>
      <c r="J44" s="457"/>
      <c r="K44" s="458"/>
      <c r="L44" s="455"/>
      <c r="M44" s="456"/>
      <c r="N44" s="457"/>
      <c r="O44" s="458"/>
      <c r="P44" s="455"/>
      <c r="Q44" s="456"/>
      <c r="R44" s="457"/>
      <c r="S44" s="458"/>
      <c r="T44" s="455"/>
      <c r="U44" s="456"/>
      <c r="V44" s="457"/>
      <c r="W44" s="458"/>
      <c r="X44" s="455"/>
      <c r="Y44" s="456"/>
      <c r="Z44" s="457"/>
      <c r="AA44" s="458"/>
      <c r="AB44" s="455"/>
      <c r="AC44" s="456"/>
      <c r="AD44" s="457"/>
      <c r="AE44" s="458"/>
      <c r="AF44" s="455"/>
      <c r="AG44" s="456"/>
      <c r="AH44" s="457"/>
      <c r="AI44" s="458"/>
    </row>
    <row r="45" spans="2:35" s="300" customFormat="1" ht="18.75" hidden="1" x14ac:dyDescent="0.2">
      <c r="B45" s="342"/>
      <c r="C45" s="302"/>
      <c r="D45" s="303"/>
      <c r="E45" s="303"/>
      <c r="F45" s="303"/>
      <c r="G45" s="304"/>
      <c r="H45" s="483"/>
      <c r="I45" s="484"/>
      <c r="J45" s="485"/>
      <c r="K45" s="486"/>
      <c r="L45" s="483"/>
      <c r="M45" s="484"/>
      <c r="N45" s="485"/>
      <c r="O45" s="486"/>
      <c r="P45" s="483"/>
      <c r="Q45" s="484"/>
      <c r="R45" s="485"/>
      <c r="S45" s="486"/>
      <c r="T45" s="483"/>
      <c r="U45" s="484"/>
      <c r="V45" s="485"/>
      <c r="W45" s="486"/>
      <c r="X45" s="483"/>
      <c r="Y45" s="484"/>
      <c r="Z45" s="485"/>
      <c r="AA45" s="486"/>
      <c r="AB45" s="483"/>
      <c r="AC45" s="484"/>
      <c r="AD45" s="485"/>
      <c r="AE45" s="486"/>
      <c r="AF45" s="483"/>
      <c r="AG45" s="484"/>
      <c r="AH45" s="485"/>
      <c r="AI45" s="486"/>
    </row>
    <row r="46" spans="2:35" s="308" customFormat="1" ht="18.75" hidden="1" x14ac:dyDescent="0.2">
      <c r="B46" s="343"/>
      <c r="C46" s="310"/>
      <c r="D46" s="310"/>
      <c r="E46" s="310"/>
      <c r="F46" s="310"/>
      <c r="G46" s="311"/>
      <c r="H46" s="487"/>
      <c r="I46" s="488"/>
      <c r="J46" s="489"/>
      <c r="K46" s="490"/>
      <c r="L46" s="487"/>
      <c r="M46" s="488"/>
      <c r="N46" s="489"/>
      <c r="O46" s="490"/>
      <c r="P46" s="487"/>
      <c r="Q46" s="488"/>
      <c r="R46" s="489"/>
      <c r="S46" s="490"/>
      <c r="T46" s="487"/>
      <c r="U46" s="488"/>
      <c r="V46" s="489"/>
      <c r="W46" s="490"/>
      <c r="X46" s="487"/>
      <c r="Y46" s="488"/>
      <c r="Z46" s="489"/>
      <c r="AA46" s="490"/>
      <c r="AB46" s="487"/>
      <c r="AC46" s="488"/>
      <c r="AD46" s="489"/>
      <c r="AE46" s="490"/>
      <c r="AF46" s="487"/>
      <c r="AG46" s="488"/>
      <c r="AH46" s="489"/>
      <c r="AI46" s="490"/>
    </row>
    <row r="47" spans="2:35" s="300" customFormat="1" ht="18.75" hidden="1" x14ac:dyDescent="0.2">
      <c r="B47" s="344"/>
      <c r="C47" s="317"/>
      <c r="D47" s="318"/>
      <c r="E47" s="318"/>
      <c r="F47" s="318"/>
      <c r="G47" s="319"/>
      <c r="H47" s="491"/>
      <c r="I47" s="492"/>
      <c r="J47" s="492"/>
      <c r="K47" s="493"/>
      <c r="L47" s="491"/>
      <c r="M47" s="492"/>
      <c r="N47" s="492"/>
      <c r="O47" s="493"/>
      <c r="P47" s="491"/>
      <c r="Q47" s="492"/>
      <c r="R47" s="492"/>
      <c r="S47" s="493"/>
      <c r="T47" s="491"/>
      <c r="U47" s="492"/>
      <c r="V47" s="492"/>
      <c r="W47" s="493"/>
      <c r="X47" s="491"/>
      <c r="Y47" s="492"/>
      <c r="Z47" s="492"/>
      <c r="AA47" s="493"/>
      <c r="AB47" s="491"/>
      <c r="AC47" s="492"/>
      <c r="AD47" s="492"/>
      <c r="AE47" s="493"/>
      <c r="AF47" s="491"/>
      <c r="AG47" s="492"/>
      <c r="AH47" s="492"/>
      <c r="AI47" s="493"/>
    </row>
    <row r="48" spans="2:35" s="308" customFormat="1" ht="18.75" hidden="1" x14ac:dyDescent="0.2">
      <c r="B48" s="345"/>
      <c r="C48" s="324"/>
      <c r="D48" s="324"/>
      <c r="E48" s="324"/>
      <c r="F48" s="324"/>
      <c r="G48" s="325"/>
      <c r="H48" s="494"/>
      <c r="I48" s="495"/>
      <c r="J48" s="496"/>
      <c r="K48" s="497"/>
      <c r="L48" s="494"/>
      <c r="M48" s="495"/>
      <c r="N48" s="496"/>
      <c r="O48" s="497"/>
      <c r="P48" s="494"/>
      <c r="Q48" s="495"/>
      <c r="R48" s="496"/>
      <c r="S48" s="497"/>
      <c r="T48" s="494"/>
      <c r="U48" s="495"/>
      <c r="V48" s="496"/>
      <c r="W48" s="497"/>
      <c r="X48" s="494"/>
      <c r="Y48" s="495"/>
      <c r="Z48" s="496"/>
      <c r="AA48" s="497"/>
      <c r="AB48" s="494"/>
      <c r="AC48" s="495"/>
      <c r="AD48" s="496"/>
      <c r="AE48" s="497"/>
      <c r="AF48" s="494"/>
      <c r="AG48" s="495"/>
      <c r="AH48" s="496"/>
      <c r="AI48" s="497"/>
    </row>
    <row r="49" spans="2:35" s="300" customFormat="1" ht="18.75" hidden="1" x14ac:dyDescent="0.2">
      <c r="B49" s="342"/>
      <c r="C49" s="302"/>
      <c r="D49" s="303"/>
      <c r="E49" s="303"/>
      <c r="F49" s="303"/>
      <c r="G49" s="304"/>
      <c r="H49" s="483"/>
      <c r="I49" s="484"/>
      <c r="J49" s="485"/>
      <c r="K49" s="486"/>
      <c r="L49" s="483"/>
      <c r="M49" s="484"/>
      <c r="N49" s="485"/>
      <c r="O49" s="486"/>
      <c r="P49" s="483"/>
      <c r="Q49" s="484"/>
      <c r="R49" s="485"/>
      <c r="S49" s="486"/>
      <c r="T49" s="483"/>
      <c r="U49" s="484"/>
      <c r="V49" s="485"/>
      <c r="W49" s="486"/>
      <c r="X49" s="483"/>
      <c r="Y49" s="484"/>
      <c r="Z49" s="485"/>
      <c r="AA49" s="486"/>
      <c r="AB49" s="483"/>
      <c r="AC49" s="484"/>
      <c r="AD49" s="485"/>
      <c r="AE49" s="486"/>
      <c r="AF49" s="483"/>
      <c r="AG49" s="484"/>
      <c r="AH49" s="485"/>
      <c r="AI49" s="486"/>
    </row>
    <row r="50" spans="2:35" s="308" customFormat="1" ht="18.75" hidden="1" x14ac:dyDescent="0.2">
      <c r="B50" s="343"/>
      <c r="C50" s="310"/>
      <c r="D50" s="310"/>
      <c r="E50" s="310"/>
      <c r="F50" s="310"/>
      <c r="G50" s="311"/>
      <c r="H50" s="487"/>
      <c r="I50" s="488"/>
      <c r="J50" s="489"/>
      <c r="K50" s="490"/>
      <c r="L50" s="487"/>
      <c r="M50" s="488"/>
      <c r="N50" s="489"/>
      <c r="O50" s="490"/>
      <c r="P50" s="487"/>
      <c r="Q50" s="488"/>
      <c r="R50" s="489"/>
      <c r="S50" s="490"/>
      <c r="T50" s="487"/>
      <c r="U50" s="488"/>
      <c r="V50" s="489"/>
      <c r="W50" s="490"/>
      <c r="X50" s="487"/>
      <c r="Y50" s="488"/>
      <c r="Z50" s="489"/>
      <c r="AA50" s="490"/>
      <c r="AB50" s="487"/>
      <c r="AC50" s="488"/>
      <c r="AD50" s="489"/>
      <c r="AE50" s="490"/>
      <c r="AF50" s="487"/>
      <c r="AG50" s="488"/>
      <c r="AH50" s="489"/>
      <c r="AI50" s="490"/>
    </row>
    <row r="51" spans="2:35" s="300" customFormat="1" ht="18.75" hidden="1" x14ac:dyDescent="0.2">
      <c r="B51" s="344"/>
      <c r="C51" s="317"/>
      <c r="D51" s="318"/>
      <c r="E51" s="318"/>
      <c r="F51" s="318"/>
      <c r="G51" s="319"/>
      <c r="H51" s="491"/>
      <c r="I51" s="492"/>
      <c r="J51" s="492"/>
      <c r="K51" s="493"/>
      <c r="L51" s="491"/>
      <c r="M51" s="492"/>
      <c r="N51" s="492"/>
      <c r="O51" s="493"/>
      <c r="P51" s="491"/>
      <c r="Q51" s="492"/>
      <c r="R51" s="492"/>
      <c r="S51" s="493"/>
      <c r="T51" s="491"/>
      <c r="U51" s="492"/>
      <c r="V51" s="492"/>
      <c r="W51" s="493"/>
      <c r="X51" s="491"/>
      <c r="Y51" s="492"/>
      <c r="Z51" s="492"/>
      <c r="AA51" s="493"/>
      <c r="AB51" s="491"/>
      <c r="AC51" s="492"/>
      <c r="AD51" s="492"/>
      <c r="AE51" s="493"/>
      <c r="AF51" s="491"/>
      <c r="AG51" s="492"/>
      <c r="AH51" s="492"/>
      <c r="AI51" s="493"/>
    </row>
    <row r="52" spans="2:35" s="308" customFormat="1" ht="18.75" hidden="1" x14ac:dyDescent="0.2">
      <c r="B52" s="345"/>
      <c r="C52" s="324"/>
      <c r="D52" s="324"/>
      <c r="E52" s="324"/>
      <c r="F52" s="324"/>
      <c r="G52" s="325"/>
      <c r="H52" s="494"/>
      <c r="I52" s="495"/>
      <c r="J52" s="496"/>
      <c r="K52" s="497"/>
      <c r="L52" s="494"/>
      <c r="M52" s="495"/>
      <c r="N52" s="496"/>
      <c r="O52" s="497"/>
      <c r="P52" s="494"/>
      <c r="Q52" s="495"/>
      <c r="R52" s="496"/>
      <c r="S52" s="497"/>
      <c r="T52" s="494"/>
      <c r="U52" s="495"/>
      <c r="V52" s="496"/>
      <c r="W52" s="497"/>
      <c r="X52" s="494"/>
      <c r="Y52" s="495"/>
      <c r="Z52" s="496"/>
      <c r="AA52" s="497"/>
      <c r="AB52" s="494"/>
      <c r="AC52" s="495"/>
      <c r="AD52" s="496"/>
      <c r="AE52" s="497"/>
      <c r="AF52" s="494"/>
      <c r="AG52" s="495"/>
      <c r="AH52" s="496"/>
      <c r="AI52" s="497"/>
    </row>
    <row r="53" spans="2:35" ht="18.75" hidden="1" x14ac:dyDescent="0.2">
      <c r="B53" s="342"/>
      <c r="C53" s="302"/>
      <c r="D53" s="303"/>
      <c r="E53" s="303"/>
      <c r="F53" s="303"/>
      <c r="G53" s="304"/>
      <c r="H53" s="483"/>
      <c r="I53" s="484"/>
      <c r="J53" s="485"/>
      <c r="K53" s="486"/>
      <c r="L53" s="483"/>
      <c r="M53" s="484"/>
      <c r="N53" s="485"/>
      <c r="O53" s="486"/>
      <c r="P53" s="483"/>
      <c r="Q53" s="484"/>
      <c r="R53" s="485"/>
      <c r="S53" s="486"/>
      <c r="T53" s="483"/>
      <c r="U53" s="484"/>
      <c r="V53" s="485"/>
      <c r="W53" s="486"/>
      <c r="X53" s="483"/>
      <c r="Y53" s="484"/>
      <c r="Z53" s="485"/>
      <c r="AA53" s="486"/>
      <c r="AB53" s="483"/>
      <c r="AC53" s="484"/>
      <c r="AD53" s="485"/>
      <c r="AE53" s="486"/>
      <c r="AF53" s="483"/>
      <c r="AG53" s="484"/>
      <c r="AH53" s="485"/>
      <c r="AI53" s="486"/>
    </row>
    <row r="54" spans="2:35" ht="18.75" hidden="1" x14ac:dyDescent="0.2">
      <c r="B54" s="343"/>
      <c r="C54" s="310"/>
      <c r="D54" s="310"/>
      <c r="E54" s="310"/>
      <c r="F54" s="310"/>
      <c r="G54" s="311"/>
      <c r="H54" s="487"/>
      <c r="I54" s="488"/>
      <c r="J54" s="489"/>
      <c r="K54" s="490"/>
      <c r="L54" s="487"/>
      <c r="M54" s="488"/>
      <c r="N54" s="489"/>
      <c r="O54" s="490"/>
      <c r="P54" s="487"/>
      <c r="Q54" s="488"/>
      <c r="R54" s="489"/>
      <c r="S54" s="490"/>
      <c r="T54" s="487"/>
      <c r="U54" s="488"/>
      <c r="V54" s="489"/>
      <c r="W54" s="490"/>
      <c r="X54" s="487"/>
      <c r="Y54" s="488"/>
      <c r="Z54" s="489"/>
      <c r="AA54" s="490"/>
      <c r="AB54" s="487"/>
      <c r="AC54" s="488"/>
      <c r="AD54" s="489"/>
      <c r="AE54" s="490"/>
      <c r="AF54" s="487"/>
      <c r="AG54" s="488"/>
      <c r="AH54" s="489"/>
      <c r="AI54" s="490"/>
    </row>
    <row r="55" spans="2:35" ht="18.75" hidden="1" x14ac:dyDescent="0.2">
      <c r="B55" s="344"/>
      <c r="C55" s="317"/>
      <c r="D55" s="318"/>
      <c r="E55" s="318"/>
      <c r="F55" s="318"/>
      <c r="G55" s="319"/>
      <c r="H55" s="491"/>
      <c r="I55" s="492"/>
      <c r="J55" s="492"/>
      <c r="K55" s="493"/>
      <c r="L55" s="491"/>
      <c r="M55" s="492"/>
      <c r="N55" s="492"/>
      <c r="O55" s="493"/>
      <c r="P55" s="491"/>
      <c r="Q55" s="492"/>
      <c r="R55" s="492"/>
      <c r="S55" s="493"/>
      <c r="T55" s="491"/>
      <c r="U55" s="492"/>
      <c r="V55" s="492"/>
      <c r="W55" s="493"/>
      <c r="X55" s="491"/>
      <c r="Y55" s="492"/>
      <c r="Z55" s="492"/>
      <c r="AA55" s="493"/>
      <c r="AB55" s="491"/>
      <c r="AC55" s="492"/>
      <c r="AD55" s="492"/>
      <c r="AE55" s="493"/>
      <c r="AF55" s="491"/>
      <c r="AG55" s="492"/>
      <c r="AH55" s="492"/>
      <c r="AI55" s="493"/>
    </row>
    <row r="56" spans="2:35" ht="18.75" hidden="1" x14ac:dyDescent="0.2">
      <c r="B56" s="345"/>
      <c r="C56" s="324"/>
      <c r="D56" s="324"/>
      <c r="E56" s="324"/>
      <c r="F56" s="324"/>
      <c r="G56" s="325"/>
      <c r="H56" s="494"/>
      <c r="I56" s="495"/>
      <c r="J56" s="496"/>
      <c r="K56" s="497"/>
      <c r="L56" s="494"/>
      <c r="M56" s="495"/>
      <c r="N56" s="496"/>
      <c r="O56" s="497"/>
      <c r="P56" s="494"/>
      <c r="Q56" s="495"/>
      <c r="R56" s="496"/>
      <c r="S56" s="497"/>
      <c r="T56" s="494"/>
      <c r="U56" s="495"/>
      <c r="V56" s="496"/>
      <c r="W56" s="497"/>
      <c r="X56" s="494"/>
      <c r="Y56" s="495"/>
      <c r="Z56" s="496"/>
      <c r="AA56" s="497"/>
      <c r="AB56" s="494"/>
      <c r="AC56" s="495"/>
      <c r="AD56" s="496"/>
      <c r="AE56" s="497"/>
      <c r="AF56" s="494"/>
      <c r="AG56" s="495"/>
      <c r="AH56" s="496"/>
      <c r="AI56" s="497"/>
    </row>
    <row r="57" spans="2:35" ht="18.75" hidden="1" x14ac:dyDescent="0.2">
      <c r="B57" s="342"/>
      <c r="C57" s="302"/>
      <c r="D57" s="303"/>
      <c r="E57" s="303"/>
      <c r="F57" s="303"/>
      <c r="G57" s="304"/>
      <c r="H57" s="483"/>
      <c r="I57" s="484"/>
      <c r="J57" s="485"/>
      <c r="K57" s="486"/>
      <c r="L57" s="483"/>
      <c r="M57" s="484"/>
      <c r="N57" s="485"/>
      <c r="O57" s="486"/>
      <c r="P57" s="483"/>
      <c r="Q57" s="484"/>
      <c r="R57" s="485"/>
      <c r="S57" s="486"/>
      <c r="T57" s="483"/>
      <c r="U57" s="484"/>
      <c r="V57" s="485"/>
      <c r="W57" s="486"/>
      <c r="X57" s="483"/>
      <c r="Y57" s="484"/>
      <c r="Z57" s="485"/>
      <c r="AA57" s="486"/>
      <c r="AB57" s="483"/>
      <c r="AC57" s="484"/>
      <c r="AD57" s="485"/>
      <c r="AE57" s="486"/>
      <c r="AF57" s="483"/>
      <c r="AG57" s="484"/>
      <c r="AH57" s="485"/>
      <c r="AI57" s="486"/>
    </row>
    <row r="58" spans="2:35" ht="18.75" hidden="1" x14ac:dyDescent="0.2">
      <c r="B58" s="343"/>
      <c r="C58" s="310"/>
      <c r="D58" s="310"/>
      <c r="E58" s="310"/>
      <c r="F58" s="310"/>
      <c r="G58" s="311"/>
      <c r="H58" s="487"/>
      <c r="I58" s="488"/>
      <c r="J58" s="489"/>
      <c r="K58" s="490"/>
      <c r="L58" s="487"/>
      <c r="M58" s="488"/>
      <c r="N58" s="489"/>
      <c r="O58" s="490"/>
      <c r="P58" s="487"/>
      <c r="Q58" s="488"/>
      <c r="R58" s="489"/>
      <c r="S58" s="490"/>
      <c r="T58" s="487"/>
      <c r="U58" s="488"/>
      <c r="V58" s="489"/>
      <c r="W58" s="490"/>
      <c r="X58" s="487"/>
      <c r="Y58" s="488"/>
      <c r="Z58" s="489"/>
      <c r="AA58" s="490"/>
      <c r="AB58" s="487"/>
      <c r="AC58" s="488"/>
      <c r="AD58" s="489"/>
      <c r="AE58" s="490"/>
      <c r="AF58" s="487"/>
      <c r="AG58" s="488"/>
      <c r="AH58" s="489"/>
      <c r="AI58" s="490"/>
    </row>
    <row r="59" spans="2:35" ht="18.75" hidden="1" x14ac:dyDescent="0.2">
      <c r="B59" s="344"/>
      <c r="C59" s="317"/>
      <c r="D59" s="318"/>
      <c r="E59" s="318"/>
      <c r="F59" s="318"/>
      <c r="G59" s="319"/>
      <c r="H59" s="491"/>
      <c r="I59" s="492"/>
      <c r="J59" s="492"/>
      <c r="K59" s="493"/>
      <c r="L59" s="491"/>
      <c r="M59" s="492"/>
      <c r="N59" s="492"/>
      <c r="O59" s="493"/>
      <c r="P59" s="491"/>
      <c r="Q59" s="492"/>
      <c r="R59" s="492"/>
      <c r="S59" s="493"/>
      <c r="T59" s="491"/>
      <c r="U59" s="492"/>
      <c r="V59" s="492"/>
      <c r="W59" s="493"/>
      <c r="X59" s="491"/>
      <c r="Y59" s="492"/>
      <c r="Z59" s="492"/>
      <c r="AA59" s="493"/>
      <c r="AB59" s="491"/>
      <c r="AC59" s="492"/>
      <c r="AD59" s="492"/>
      <c r="AE59" s="493"/>
      <c r="AF59" s="491"/>
      <c r="AG59" s="492"/>
      <c r="AH59" s="492"/>
      <c r="AI59" s="493"/>
    </row>
    <row r="60" spans="2:35" ht="18.75" hidden="1" x14ac:dyDescent="0.2">
      <c r="B60" s="345"/>
      <c r="C60" s="324"/>
      <c r="D60" s="324"/>
      <c r="E60" s="324"/>
      <c r="F60" s="324"/>
      <c r="G60" s="325"/>
      <c r="H60" s="494"/>
      <c r="I60" s="495"/>
      <c r="J60" s="496"/>
      <c r="K60" s="497"/>
      <c r="L60" s="494"/>
      <c r="M60" s="495"/>
      <c r="N60" s="496"/>
      <c r="O60" s="497"/>
      <c r="P60" s="494"/>
      <c r="Q60" s="495"/>
      <c r="R60" s="496"/>
      <c r="S60" s="497"/>
      <c r="T60" s="494"/>
      <c r="U60" s="495"/>
      <c r="V60" s="496"/>
      <c r="W60" s="497"/>
      <c r="X60" s="494"/>
      <c r="Y60" s="495"/>
      <c r="Z60" s="496"/>
      <c r="AA60" s="497"/>
      <c r="AB60" s="494"/>
      <c r="AC60" s="495"/>
      <c r="AD60" s="496"/>
      <c r="AE60" s="497"/>
      <c r="AF60" s="494"/>
      <c r="AG60" s="495"/>
      <c r="AH60" s="496"/>
      <c r="AI60" s="497"/>
    </row>
    <row r="61" spans="2:35" ht="18.75" hidden="1" x14ac:dyDescent="0.2">
      <c r="B61" s="342"/>
      <c r="C61" s="302"/>
      <c r="D61" s="303"/>
      <c r="E61" s="303"/>
      <c r="F61" s="303"/>
      <c r="G61" s="304"/>
      <c r="H61" s="483"/>
      <c r="I61" s="484"/>
      <c r="J61" s="485"/>
      <c r="K61" s="486"/>
      <c r="L61" s="483"/>
      <c r="M61" s="484"/>
      <c r="N61" s="485"/>
      <c r="O61" s="486"/>
      <c r="P61" s="483"/>
      <c r="Q61" s="484"/>
      <c r="R61" s="485"/>
      <c r="S61" s="486"/>
      <c r="T61" s="483"/>
      <c r="U61" s="484"/>
      <c r="V61" s="485"/>
      <c r="W61" s="486"/>
      <c r="X61" s="483"/>
      <c r="Y61" s="484"/>
      <c r="Z61" s="485"/>
      <c r="AA61" s="486"/>
      <c r="AB61" s="483"/>
      <c r="AC61" s="484"/>
      <c r="AD61" s="485"/>
      <c r="AE61" s="486"/>
      <c r="AF61" s="483"/>
      <c r="AG61" s="484"/>
      <c r="AH61" s="485"/>
      <c r="AI61" s="486"/>
    </row>
    <row r="62" spans="2:35" ht="18.75" hidden="1" x14ac:dyDescent="0.2">
      <c r="B62" s="343"/>
      <c r="C62" s="310"/>
      <c r="D62" s="310"/>
      <c r="E62" s="310"/>
      <c r="F62" s="310"/>
      <c r="G62" s="311"/>
      <c r="H62" s="487"/>
      <c r="I62" s="488"/>
      <c r="J62" s="489"/>
      <c r="K62" s="490"/>
      <c r="L62" s="487"/>
      <c r="M62" s="488"/>
      <c r="N62" s="489"/>
      <c r="O62" s="490"/>
      <c r="P62" s="487"/>
      <c r="Q62" s="488"/>
      <c r="R62" s="489"/>
      <c r="S62" s="490"/>
      <c r="T62" s="487"/>
      <c r="U62" s="488"/>
      <c r="V62" s="489"/>
      <c r="W62" s="490"/>
      <c r="X62" s="487"/>
      <c r="Y62" s="488"/>
      <c r="Z62" s="489"/>
      <c r="AA62" s="490"/>
      <c r="AB62" s="487"/>
      <c r="AC62" s="488"/>
      <c r="AD62" s="489"/>
      <c r="AE62" s="490"/>
      <c r="AF62" s="487"/>
      <c r="AG62" s="488"/>
      <c r="AH62" s="489"/>
      <c r="AI62" s="490"/>
    </row>
    <row r="63" spans="2:35" ht="18.75" hidden="1" x14ac:dyDescent="0.2">
      <c r="B63" s="344"/>
      <c r="C63" s="317"/>
      <c r="D63" s="318"/>
      <c r="E63" s="318"/>
      <c r="F63" s="318"/>
      <c r="G63" s="319"/>
      <c r="H63" s="491"/>
      <c r="I63" s="492"/>
      <c r="J63" s="492"/>
      <c r="K63" s="493"/>
      <c r="L63" s="491"/>
      <c r="M63" s="492"/>
      <c r="N63" s="492"/>
      <c r="O63" s="493"/>
      <c r="P63" s="491"/>
      <c r="Q63" s="492"/>
      <c r="R63" s="492"/>
      <c r="S63" s="493"/>
      <c r="T63" s="491"/>
      <c r="U63" s="492"/>
      <c r="V63" s="492"/>
      <c r="W63" s="493"/>
      <c r="X63" s="491"/>
      <c r="Y63" s="492"/>
      <c r="Z63" s="492"/>
      <c r="AA63" s="493"/>
      <c r="AB63" s="491"/>
      <c r="AC63" s="492"/>
      <c r="AD63" s="492"/>
      <c r="AE63" s="493"/>
      <c r="AF63" s="491"/>
      <c r="AG63" s="492"/>
      <c r="AH63" s="492"/>
      <c r="AI63" s="493"/>
    </row>
    <row r="64" spans="2:35" ht="18.75" hidden="1" x14ac:dyDescent="0.2">
      <c r="B64" s="345"/>
      <c r="C64" s="324"/>
      <c r="D64" s="324"/>
      <c r="E64" s="324"/>
      <c r="F64" s="324"/>
      <c r="G64" s="325"/>
      <c r="H64" s="494"/>
      <c r="I64" s="495"/>
      <c r="J64" s="496"/>
      <c r="K64" s="497"/>
      <c r="L64" s="494"/>
      <c r="M64" s="495"/>
      <c r="N64" s="496"/>
      <c r="O64" s="497"/>
      <c r="P64" s="494"/>
      <c r="Q64" s="495"/>
      <c r="R64" s="496"/>
      <c r="S64" s="497"/>
      <c r="T64" s="494"/>
      <c r="U64" s="495"/>
      <c r="V64" s="496"/>
      <c r="W64" s="497"/>
      <c r="X64" s="494"/>
      <c r="Y64" s="495"/>
      <c r="Z64" s="496"/>
      <c r="AA64" s="497"/>
      <c r="AB64" s="494"/>
      <c r="AC64" s="495"/>
      <c r="AD64" s="496"/>
      <c r="AE64" s="497"/>
      <c r="AF64" s="494"/>
      <c r="AG64" s="495"/>
      <c r="AH64" s="496"/>
      <c r="AI64" s="497"/>
    </row>
    <row r="65" spans="2:35" ht="18.75" hidden="1" x14ac:dyDescent="0.2">
      <c r="B65" s="342"/>
      <c r="C65" s="302"/>
      <c r="D65" s="303"/>
      <c r="E65" s="303"/>
      <c r="F65" s="303"/>
      <c r="G65" s="304"/>
      <c r="H65" s="483"/>
      <c r="I65" s="484"/>
      <c r="J65" s="485"/>
      <c r="K65" s="486"/>
      <c r="L65" s="483"/>
      <c r="M65" s="484"/>
      <c r="N65" s="485"/>
      <c r="O65" s="486"/>
      <c r="P65" s="483"/>
      <c r="Q65" s="484"/>
      <c r="R65" s="485"/>
      <c r="S65" s="486"/>
      <c r="T65" s="483"/>
      <c r="U65" s="484"/>
      <c r="V65" s="485"/>
      <c r="W65" s="486"/>
      <c r="X65" s="483"/>
      <c r="Y65" s="484"/>
      <c r="Z65" s="485"/>
      <c r="AA65" s="486"/>
      <c r="AB65" s="483"/>
      <c r="AC65" s="484"/>
      <c r="AD65" s="485"/>
      <c r="AE65" s="486"/>
      <c r="AF65" s="483"/>
      <c r="AG65" s="484"/>
      <c r="AH65" s="485"/>
      <c r="AI65" s="486"/>
    </row>
    <row r="66" spans="2:35" ht="18.75" hidden="1" x14ac:dyDescent="0.2">
      <c r="B66" s="343"/>
      <c r="C66" s="310"/>
      <c r="D66" s="310"/>
      <c r="E66" s="310"/>
      <c r="F66" s="310"/>
      <c r="G66" s="311"/>
      <c r="H66" s="487"/>
      <c r="I66" s="488"/>
      <c r="J66" s="489"/>
      <c r="K66" s="490"/>
      <c r="L66" s="487"/>
      <c r="M66" s="488"/>
      <c r="N66" s="489"/>
      <c r="O66" s="490"/>
      <c r="P66" s="487"/>
      <c r="Q66" s="488"/>
      <c r="R66" s="489"/>
      <c r="S66" s="490"/>
      <c r="T66" s="487"/>
      <c r="U66" s="488"/>
      <c r="V66" s="489"/>
      <c r="W66" s="490"/>
      <c r="X66" s="487"/>
      <c r="Y66" s="488"/>
      <c r="Z66" s="489"/>
      <c r="AA66" s="490"/>
      <c r="AB66" s="487"/>
      <c r="AC66" s="488"/>
      <c r="AD66" s="489"/>
      <c r="AE66" s="490"/>
      <c r="AF66" s="487"/>
      <c r="AG66" s="488"/>
      <c r="AH66" s="489"/>
      <c r="AI66" s="490"/>
    </row>
    <row r="67" spans="2:35" ht="18.75" hidden="1" x14ac:dyDescent="0.2">
      <c r="B67" s="344"/>
      <c r="C67" s="317"/>
      <c r="D67" s="318"/>
      <c r="E67" s="318"/>
      <c r="F67" s="318"/>
      <c r="G67" s="319"/>
      <c r="H67" s="491"/>
      <c r="I67" s="492"/>
      <c r="J67" s="492"/>
      <c r="K67" s="493"/>
      <c r="L67" s="491"/>
      <c r="M67" s="492"/>
      <c r="N67" s="492"/>
      <c r="O67" s="493"/>
      <c r="P67" s="491"/>
      <c r="Q67" s="492"/>
      <c r="R67" s="492"/>
      <c r="S67" s="493"/>
      <c r="T67" s="491"/>
      <c r="U67" s="492"/>
      <c r="V67" s="492"/>
      <c r="W67" s="493"/>
      <c r="X67" s="491"/>
      <c r="Y67" s="492"/>
      <c r="Z67" s="492"/>
      <c r="AA67" s="493"/>
      <c r="AB67" s="491"/>
      <c r="AC67" s="492"/>
      <c r="AD67" s="492"/>
      <c r="AE67" s="493"/>
      <c r="AF67" s="491"/>
      <c r="AG67" s="492"/>
      <c r="AH67" s="492"/>
      <c r="AI67" s="493"/>
    </row>
    <row r="68" spans="2:35" ht="18.75" hidden="1" x14ac:dyDescent="0.2">
      <c r="B68" s="345"/>
      <c r="C68" s="324"/>
      <c r="D68" s="324"/>
      <c r="E68" s="324"/>
      <c r="F68" s="324"/>
      <c r="G68" s="325"/>
      <c r="H68" s="494"/>
      <c r="I68" s="495"/>
      <c r="J68" s="496"/>
      <c r="K68" s="497"/>
      <c r="L68" s="494"/>
      <c r="M68" s="495"/>
      <c r="N68" s="496"/>
      <c r="O68" s="497"/>
      <c r="P68" s="494"/>
      <c r="Q68" s="495"/>
      <c r="R68" s="496"/>
      <c r="S68" s="497"/>
      <c r="T68" s="494"/>
      <c r="U68" s="495"/>
      <c r="V68" s="496"/>
      <c r="W68" s="497"/>
      <c r="X68" s="494"/>
      <c r="Y68" s="495"/>
      <c r="Z68" s="496"/>
      <c r="AA68" s="497"/>
      <c r="AB68" s="494"/>
      <c r="AC68" s="495"/>
      <c r="AD68" s="496"/>
      <c r="AE68" s="497"/>
      <c r="AF68" s="494"/>
      <c r="AG68" s="495"/>
      <c r="AH68" s="496"/>
      <c r="AI68" s="497"/>
    </row>
    <row r="69" spans="2:35" ht="18.75" hidden="1" x14ac:dyDescent="0.2">
      <c r="B69" s="342"/>
      <c r="C69" s="302"/>
      <c r="D69" s="303"/>
      <c r="E69" s="303"/>
      <c r="F69" s="303"/>
      <c r="G69" s="304"/>
      <c r="H69" s="483"/>
      <c r="I69" s="484"/>
      <c r="J69" s="485"/>
      <c r="K69" s="486"/>
      <c r="L69" s="483"/>
      <c r="M69" s="484"/>
      <c r="N69" s="485"/>
      <c r="O69" s="486"/>
      <c r="P69" s="483"/>
      <c r="Q69" s="484"/>
      <c r="R69" s="485"/>
      <c r="S69" s="486"/>
      <c r="T69" s="483"/>
      <c r="U69" s="484"/>
      <c r="V69" s="485"/>
      <c r="W69" s="486"/>
      <c r="X69" s="483"/>
      <c r="Y69" s="484"/>
      <c r="Z69" s="485"/>
      <c r="AA69" s="486"/>
      <c r="AB69" s="483"/>
      <c r="AC69" s="484"/>
      <c r="AD69" s="485"/>
      <c r="AE69" s="486"/>
      <c r="AF69" s="483"/>
      <c r="AG69" s="484"/>
      <c r="AH69" s="485"/>
      <c r="AI69" s="486"/>
    </row>
    <row r="70" spans="2:35" ht="18.75" hidden="1" x14ac:dyDescent="0.2">
      <c r="B70" s="343"/>
      <c r="C70" s="310"/>
      <c r="D70" s="310"/>
      <c r="E70" s="310"/>
      <c r="F70" s="310"/>
      <c r="G70" s="311"/>
      <c r="H70" s="487"/>
      <c r="I70" s="488"/>
      <c r="J70" s="489"/>
      <c r="K70" s="490"/>
      <c r="L70" s="487"/>
      <c r="M70" s="488"/>
      <c r="N70" s="489"/>
      <c r="O70" s="490"/>
      <c r="P70" s="487"/>
      <c r="Q70" s="488"/>
      <c r="R70" s="489"/>
      <c r="S70" s="490"/>
      <c r="T70" s="487"/>
      <c r="U70" s="488"/>
      <c r="V70" s="489"/>
      <c r="W70" s="490"/>
      <c r="X70" s="487"/>
      <c r="Y70" s="488"/>
      <c r="Z70" s="489"/>
      <c r="AA70" s="490"/>
      <c r="AB70" s="487"/>
      <c r="AC70" s="488"/>
      <c r="AD70" s="489"/>
      <c r="AE70" s="490"/>
      <c r="AF70" s="487"/>
      <c r="AG70" s="488"/>
      <c r="AH70" s="489"/>
      <c r="AI70" s="490"/>
    </row>
    <row r="71" spans="2:35" ht="18.75" hidden="1" x14ac:dyDescent="0.2">
      <c r="B71" s="344"/>
      <c r="C71" s="317"/>
      <c r="D71" s="318"/>
      <c r="E71" s="318"/>
      <c r="F71" s="318"/>
      <c r="G71" s="319"/>
      <c r="H71" s="491"/>
      <c r="I71" s="492"/>
      <c r="J71" s="492"/>
      <c r="K71" s="493"/>
      <c r="L71" s="491"/>
      <c r="M71" s="492"/>
      <c r="N71" s="492"/>
      <c r="O71" s="493"/>
      <c r="P71" s="491"/>
      <c r="Q71" s="492"/>
      <c r="R71" s="492"/>
      <c r="S71" s="493"/>
      <c r="T71" s="491"/>
      <c r="U71" s="492"/>
      <c r="V71" s="492"/>
      <c r="W71" s="493"/>
      <c r="X71" s="491"/>
      <c r="Y71" s="492"/>
      <c r="Z71" s="492"/>
      <c r="AA71" s="493"/>
      <c r="AB71" s="491"/>
      <c r="AC71" s="492"/>
      <c r="AD71" s="492"/>
      <c r="AE71" s="493"/>
      <c r="AF71" s="491"/>
      <c r="AG71" s="492"/>
      <c r="AH71" s="492"/>
      <c r="AI71" s="493"/>
    </row>
    <row r="72" spans="2:35" ht="18.75" hidden="1" x14ac:dyDescent="0.2">
      <c r="B72" s="345"/>
      <c r="C72" s="324"/>
      <c r="D72" s="324"/>
      <c r="E72" s="324"/>
      <c r="F72" s="324"/>
      <c r="G72" s="325"/>
      <c r="H72" s="494"/>
      <c r="I72" s="495"/>
      <c r="J72" s="496"/>
      <c r="K72" s="497"/>
      <c r="L72" s="494"/>
      <c r="M72" s="495"/>
      <c r="N72" s="496"/>
      <c r="O72" s="497"/>
      <c r="P72" s="494"/>
      <c r="Q72" s="495"/>
      <c r="R72" s="496"/>
      <c r="S72" s="497"/>
      <c r="T72" s="494"/>
      <c r="U72" s="495"/>
      <c r="V72" s="496"/>
      <c r="W72" s="497"/>
      <c r="X72" s="494"/>
      <c r="Y72" s="495"/>
      <c r="Z72" s="496"/>
      <c r="AA72" s="497"/>
      <c r="AB72" s="494"/>
      <c r="AC72" s="495"/>
      <c r="AD72" s="496"/>
      <c r="AE72" s="497"/>
      <c r="AF72" s="494"/>
      <c r="AG72" s="495"/>
      <c r="AH72" s="496"/>
      <c r="AI72" s="497"/>
    </row>
    <row r="73" spans="2:35" ht="18.75" hidden="1" x14ac:dyDescent="0.2">
      <c r="B73" s="342"/>
      <c r="C73" s="302"/>
      <c r="D73" s="303"/>
      <c r="E73" s="303"/>
      <c r="F73" s="303"/>
      <c r="G73" s="304"/>
      <c r="H73" s="483"/>
      <c r="I73" s="484"/>
      <c r="J73" s="485"/>
      <c r="K73" s="486"/>
      <c r="L73" s="483"/>
      <c r="M73" s="484"/>
      <c r="N73" s="485"/>
      <c r="O73" s="486"/>
      <c r="P73" s="483"/>
      <c r="Q73" s="484"/>
      <c r="R73" s="485"/>
      <c r="S73" s="486"/>
      <c r="T73" s="483"/>
      <c r="U73" s="484"/>
      <c r="V73" s="485"/>
      <c r="W73" s="486"/>
      <c r="X73" s="483"/>
      <c r="Y73" s="484"/>
      <c r="Z73" s="485"/>
      <c r="AA73" s="486"/>
      <c r="AB73" s="483"/>
      <c r="AC73" s="484"/>
      <c r="AD73" s="485"/>
      <c r="AE73" s="486"/>
      <c r="AF73" s="483"/>
      <c r="AG73" s="484"/>
      <c r="AH73" s="485"/>
      <c r="AI73" s="486"/>
    </row>
    <row r="74" spans="2:35" ht="18.75" hidden="1" x14ac:dyDescent="0.2">
      <c r="B74" s="343"/>
      <c r="C74" s="310"/>
      <c r="D74" s="310"/>
      <c r="E74" s="310"/>
      <c r="F74" s="310"/>
      <c r="G74" s="311"/>
      <c r="H74" s="487"/>
      <c r="I74" s="488"/>
      <c r="J74" s="489"/>
      <c r="K74" s="490"/>
      <c r="L74" s="487"/>
      <c r="M74" s="488"/>
      <c r="N74" s="489"/>
      <c r="O74" s="490"/>
      <c r="P74" s="487"/>
      <c r="Q74" s="488"/>
      <c r="R74" s="489"/>
      <c r="S74" s="490"/>
      <c r="T74" s="487"/>
      <c r="U74" s="488"/>
      <c r="V74" s="489"/>
      <c r="W74" s="490"/>
      <c r="X74" s="487"/>
      <c r="Y74" s="488"/>
      <c r="Z74" s="489"/>
      <c r="AA74" s="490"/>
      <c r="AB74" s="487"/>
      <c r="AC74" s="488"/>
      <c r="AD74" s="489"/>
      <c r="AE74" s="490"/>
      <c r="AF74" s="487"/>
      <c r="AG74" s="488"/>
      <c r="AH74" s="489"/>
      <c r="AI74" s="490"/>
    </row>
    <row r="75" spans="2:35" ht="18.75" hidden="1" x14ac:dyDescent="0.2">
      <c r="B75" s="344"/>
      <c r="C75" s="317"/>
      <c r="D75" s="318"/>
      <c r="E75" s="318"/>
      <c r="F75" s="318"/>
      <c r="G75" s="319"/>
      <c r="H75" s="491"/>
      <c r="I75" s="492"/>
      <c r="J75" s="492"/>
      <c r="K75" s="493"/>
      <c r="L75" s="491"/>
      <c r="M75" s="492"/>
      <c r="N75" s="492"/>
      <c r="O75" s="493"/>
      <c r="P75" s="491"/>
      <c r="Q75" s="492"/>
      <c r="R75" s="492"/>
      <c r="S75" s="493"/>
      <c r="T75" s="491"/>
      <c r="U75" s="492"/>
      <c r="V75" s="492"/>
      <c r="W75" s="493"/>
      <c r="X75" s="491"/>
      <c r="Y75" s="492"/>
      <c r="Z75" s="492"/>
      <c r="AA75" s="493"/>
      <c r="AB75" s="491"/>
      <c r="AC75" s="492"/>
      <c r="AD75" s="492"/>
      <c r="AE75" s="493"/>
      <c r="AF75" s="491"/>
      <c r="AG75" s="492"/>
      <c r="AH75" s="492"/>
      <c r="AI75" s="493"/>
    </row>
    <row r="76" spans="2:35" ht="18.75" hidden="1" x14ac:dyDescent="0.2">
      <c r="B76" s="345"/>
      <c r="C76" s="324"/>
      <c r="D76" s="324"/>
      <c r="E76" s="324"/>
      <c r="F76" s="324"/>
      <c r="G76" s="325"/>
      <c r="H76" s="494"/>
      <c r="I76" s="495"/>
      <c r="J76" s="496"/>
      <c r="K76" s="497"/>
      <c r="L76" s="494"/>
      <c r="M76" s="495"/>
      <c r="N76" s="496"/>
      <c r="O76" s="497"/>
      <c r="P76" s="494"/>
      <c r="Q76" s="495"/>
      <c r="R76" s="496"/>
      <c r="S76" s="497"/>
      <c r="T76" s="494"/>
      <c r="U76" s="495"/>
      <c r="V76" s="496"/>
      <c r="W76" s="497"/>
      <c r="X76" s="494"/>
      <c r="Y76" s="495"/>
      <c r="Z76" s="496"/>
      <c r="AA76" s="497"/>
      <c r="AB76" s="494"/>
      <c r="AC76" s="495"/>
      <c r="AD76" s="496"/>
      <c r="AE76" s="497"/>
      <c r="AF76" s="494"/>
      <c r="AG76" s="495"/>
      <c r="AH76" s="496"/>
      <c r="AI76" s="497"/>
    </row>
    <row r="77" spans="2:35" ht="18.75" hidden="1" x14ac:dyDescent="0.2">
      <c r="B77" s="342"/>
      <c r="C77" s="302"/>
      <c r="D77" s="303"/>
      <c r="E77" s="303"/>
      <c r="F77" s="303"/>
      <c r="G77" s="304"/>
      <c r="H77" s="483"/>
      <c r="I77" s="484"/>
      <c r="J77" s="485"/>
      <c r="K77" s="486"/>
      <c r="L77" s="483"/>
      <c r="M77" s="484"/>
      <c r="N77" s="485"/>
      <c r="O77" s="486"/>
      <c r="P77" s="483"/>
      <c r="Q77" s="484"/>
      <c r="R77" s="485"/>
      <c r="S77" s="486"/>
      <c r="T77" s="483"/>
      <c r="U77" s="484"/>
      <c r="V77" s="485"/>
      <c r="W77" s="486"/>
      <c r="X77" s="483"/>
      <c r="Y77" s="484"/>
      <c r="Z77" s="485"/>
      <c r="AA77" s="486"/>
      <c r="AB77" s="483"/>
      <c r="AC77" s="484"/>
      <c r="AD77" s="485"/>
      <c r="AE77" s="486"/>
      <c r="AF77" s="483"/>
      <c r="AG77" s="484"/>
      <c r="AH77" s="485"/>
      <c r="AI77" s="486"/>
    </row>
    <row r="78" spans="2:35" ht="18.75" hidden="1" x14ac:dyDescent="0.2">
      <c r="B78" s="343"/>
      <c r="C78" s="310"/>
      <c r="D78" s="310"/>
      <c r="E78" s="310"/>
      <c r="F78" s="310"/>
      <c r="G78" s="311"/>
      <c r="H78" s="487"/>
      <c r="I78" s="488"/>
      <c r="J78" s="489"/>
      <c r="K78" s="490"/>
      <c r="L78" s="487"/>
      <c r="M78" s="488"/>
      <c r="N78" s="489"/>
      <c r="O78" s="490"/>
      <c r="P78" s="487"/>
      <c r="Q78" s="488"/>
      <c r="R78" s="489"/>
      <c r="S78" s="490"/>
      <c r="T78" s="487"/>
      <c r="U78" s="488"/>
      <c r="V78" s="489"/>
      <c r="W78" s="490"/>
      <c r="X78" s="487"/>
      <c r="Y78" s="488"/>
      <c r="Z78" s="489"/>
      <c r="AA78" s="490"/>
      <c r="AB78" s="487"/>
      <c r="AC78" s="488"/>
      <c r="AD78" s="489"/>
      <c r="AE78" s="490"/>
      <c r="AF78" s="487"/>
      <c r="AG78" s="488"/>
      <c r="AH78" s="489"/>
      <c r="AI78" s="490"/>
    </row>
    <row r="79" spans="2:35" ht="18.75" hidden="1" x14ac:dyDescent="0.2">
      <c r="B79" s="344"/>
      <c r="C79" s="317"/>
      <c r="D79" s="318"/>
      <c r="E79" s="318"/>
      <c r="F79" s="318"/>
      <c r="G79" s="319"/>
      <c r="H79" s="491"/>
      <c r="I79" s="492"/>
      <c r="J79" s="492"/>
      <c r="K79" s="493"/>
      <c r="L79" s="491"/>
      <c r="M79" s="492"/>
      <c r="N79" s="492"/>
      <c r="O79" s="493"/>
      <c r="P79" s="491"/>
      <c r="Q79" s="492"/>
      <c r="R79" s="492"/>
      <c r="S79" s="493"/>
      <c r="T79" s="491"/>
      <c r="U79" s="492"/>
      <c r="V79" s="492"/>
      <c r="W79" s="493"/>
      <c r="X79" s="491"/>
      <c r="Y79" s="492"/>
      <c r="Z79" s="492"/>
      <c r="AA79" s="493"/>
      <c r="AB79" s="491"/>
      <c r="AC79" s="492"/>
      <c r="AD79" s="492"/>
      <c r="AE79" s="493"/>
      <c r="AF79" s="491"/>
      <c r="AG79" s="492"/>
      <c r="AH79" s="492"/>
      <c r="AI79" s="493"/>
    </row>
    <row r="80" spans="2:35" ht="18.75" hidden="1" x14ac:dyDescent="0.2">
      <c r="B80" s="345"/>
      <c r="C80" s="324"/>
      <c r="D80" s="324"/>
      <c r="E80" s="324"/>
      <c r="F80" s="324"/>
      <c r="G80" s="325"/>
      <c r="H80" s="494"/>
      <c r="I80" s="495"/>
      <c r="J80" s="496"/>
      <c r="K80" s="497"/>
      <c r="L80" s="494"/>
      <c r="M80" s="495"/>
      <c r="N80" s="496"/>
      <c r="O80" s="497"/>
      <c r="P80" s="494"/>
      <c r="Q80" s="495"/>
      <c r="R80" s="496"/>
      <c r="S80" s="497"/>
      <c r="T80" s="494"/>
      <c r="U80" s="495"/>
      <c r="V80" s="496"/>
      <c r="W80" s="497"/>
      <c r="X80" s="494"/>
      <c r="Y80" s="495"/>
      <c r="Z80" s="496"/>
      <c r="AA80" s="497"/>
      <c r="AB80" s="494"/>
      <c r="AC80" s="495"/>
      <c r="AD80" s="496"/>
      <c r="AE80" s="497"/>
      <c r="AF80" s="494"/>
      <c r="AG80" s="495"/>
      <c r="AH80" s="496"/>
      <c r="AI80" s="497"/>
    </row>
    <row r="81" spans="2:35" ht="18.75" hidden="1" x14ac:dyDescent="0.2">
      <c r="B81" s="342"/>
      <c r="C81" s="302"/>
      <c r="D81" s="303"/>
      <c r="E81" s="303"/>
      <c r="F81" s="303"/>
      <c r="G81" s="304"/>
      <c r="H81" s="483"/>
      <c r="I81" s="484"/>
      <c r="J81" s="485"/>
      <c r="K81" s="486"/>
      <c r="L81" s="483"/>
      <c r="M81" s="484"/>
      <c r="N81" s="485"/>
      <c r="O81" s="486"/>
      <c r="P81" s="483"/>
      <c r="Q81" s="484"/>
      <c r="R81" s="485"/>
      <c r="S81" s="486"/>
      <c r="T81" s="483"/>
      <c r="U81" s="484"/>
      <c r="V81" s="485"/>
      <c r="W81" s="486"/>
      <c r="X81" s="483"/>
      <c r="Y81" s="484"/>
      <c r="Z81" s="485"/>
      <c r="AA81" s="486"/>
      <c r="AB81" s="483"/>
      <c r="AC81" s="484"/>
      <c r="AD81" s="485"/>
      <c r="AE81" s="486"/>
      <c r="AF81" s="483"/>
      <c r="AG81" s="484"/>
      <c r="AH81" s="485"/>
      <c r="AI81" s="486"/>
    </row>
    <row r="82" spans="2:35" ht="18.75" hidden="1" x14ac:dyDescent="0.2">
      <c r="B82" s="343"/>
      <c r="C82" s="310"/>
      <c r="D82" s="310"/>
      <c r="E82" s="310"/>
      <c r="F82" s="310"/>
      <c r="G82" s="311"/>
      <c r="H82" s="487"/>
      <c r="I82" s="488"/>
      <c r="J82" s="489"/>
      <c r="K82" s="490"/>
      <c r="L82" s="487"/>
      <c r="M82" s="488"/>
      <c r="N82" s="489"/>
      <c r="O82" s="490"/>
      <c r="P82" s="487"/>
      <c r="Q82" s="488"/>
      <c r="R82" s="489"/>
      <c r="S82" s="490"/>
      <c r="T82" s="487"/>
      <c r="U82" s="488"/>
      <c r="V82" s="489"/>
      <c r="W82" s="490"/>
      <c r="X82" s="487"/>
      <c r="Y82" s="488"/>
      <c r="Z82" s="489"/>
      <c r="AA82" s="490"/>
      <c r="AB82" s="487"/>
      <c r="AC82" s="488"/>
      <c r="AD82" s="489"/>
      <c r="AE82" s="490"/>
      <c r="AF82" s="487"/>
      <c r="AG82" s="488"/>
      <c r="AH82" s="489"/>
      <c r="AI82" s="490"/>
    </row>
    <row r="83" spans="2:35" ht="18.75" hidden="1" x14ac:dyDescent="0.2">
      <c r="B83" s="344"/>
      <c r="C83" s="317"/>
      <c r="D83" s="318"/>
      <c r="E83" s="318"/>
      <c r="F83" s="318"/>
      <c r="G83" s="319"/>
      <c r="H83" s="491"/>
      <c r="I83" s="492"/>
      <c r="J83" s="492"/>
      <c r="K83" s="493"/>
      <c r="L83" s="491"/>
      <c r="M83" s="492"/>
      <c r="N83" s="492"/>
      <c r="O83" s="493"/>
      <c r="P83" s="491"/>
      <c r="Q83" s="492"/>
      <c r="R83" s="492"/>
      <c r="S83" s="493"/>
      <c r="T83" s="491"/>
      <c r="U83" s="492"/>
      <c r="V83" s="492"/>
      <c r="W83" s="493"/>
      <c r="X83" s="491"/>
      <c r="Y83" s="492"/>
      <c r="Z83" s="492"/>
      <c r="AA83" s="493"/>
      <c r="AB83" s="491"/>
      <c r="AC83" s="492"/>
      <c r="AD83" s="492"/>
      <c r="AE83" s="493"/>
      <c r="AF83" s="491"/>
      <c r="AG83" s="492"/>
      <c r="AH83" s="492"/>
      <c r="AI83" s="493"/>
    </row>
    <row r="84" spans="2:35" ht="18.75" hidden="1" x14ac:dyDescent="0.2">
      <c r="B84" s="345"/>
      <c r="C84" s="324"/>
      <c r="D84" s="324"/>
      <c r="E84" s="324"/>
      <c r="F84" s="324"/>
      <c r="G84" s="325"/>
      <c r="H84" s="494"/>
      <c r="I84" s="495"/>
      <c r="J84" s="496"/>
      <c r="K84" s="497"/>
      <c r="L84" s="494"/>
      <c r="M84" s="495"/>
      <c r="N84" s="496"/>
      <c r="O84" s="497"/>
      <c r="P84" s="494"/>
      <c r="Q84" s="495"/>
      <c r="R84" s="496"/>
      <c r="S84" s="497"/>
      <c r="T84" s="494"/>
      <c r="U84" s="495"/>
      <c r="V84" s="496"/>
      <c r="W84" s="497"/>
      <c r="X84" s="494"/>
      <c r="Y84" s="495"/>
      <c r="Z84" s="496"/>
      <c r="AA84" s="497"/>
      <c r="AB84" s="494"/>
      <c r="AC84" s="495"/>
      <c r="AD84" s="496"/>
      <c r="AE84" s="497"/>
      <c r="AF84" s="494"/>
      <c r="AG84" s="495"/>
      <c r="AH84" s="496"/>
      <c r="AI84" s="497"/>
    </row>
    <row r="85" spans="2:35" ht="18.75" hidden="1" x14ac:dyDescent="0.2">
      <c r="B85" s="342"/>
      <c r="C85" s="302"/>
      <c r="D85" s="303"/>
      <c r="E85" s="303"/>
      <c r="F85" s="303"/>
      <c r="G85" s="304"/>
      <c r="H85" s="483"/>
      <c r="I85" s="484"/>
      <c r="J85" s="485"/>
      <c r="K85" s="486"/>
      <c r="L85" s="483"/>
      <c r="M85" s="484"/>
      <c r="N85" s="485"/>
      <c r="O85" s="486"/>
      <c r="P85" s="483"/>
      <c r="Q85" s="484"/>
      <c r="R85" s="485"/>
      <c r="S85" s="486"/>
      <c r="T85" s="483"/>
      <c r="U85" s="484"/>
      <c r="V85" s="485"/>
      <c r="W85" s="486"/>
      <c r="X85" s="483"/>
      <c r="Y85" s="484"/>
      <c r="Z85" s="485"/>
      <c r="AA85" s="486"/>
      <c r="AB85" s="483"/>
      <c r="AC85" s="484"/>
      <c r="AD85" s="485"/>
      <c r="AE85" s="486"/>
      <c r="AF85" s="483"/>
      <c r="AG85" s="484"/>
      <c r="AH85" s="485"/>
      <c r="AI85" s="486"/>
    </row>
    <row r="86" spans="2:35" ht="18.75" hidden="1" x14ac:dyDescent="0.2">
      <c r="B86" s="343"/>
      <c r="C86" s="310"/>
      <c r="D86" s="310"/>
      <c r="E86" s="310"/>
      <c r="F86" s="310"/>
      <c r="G86" s="311"/>
      <c r="H86" s="487"/>
      <c r="I86" s="488"/>
      <c r="J86" s="489"/>
      <c r="K86" s="490"/>
      <c r="L86" s="487"/>
      <c r="M86" s="488"/>
      <c r="N86" s="489"/>
      <c r="O86" s="490"/>
      <c r="P86" s="487"/>
      <c r="Q86" s="488"/>
      <c r="R86" s="489"/>
      <c r="S86" s="490"/>
      <c r="T86" s="487"/>
      <c r="U86" s="488"/>
      <c r="V86" s="489"/>
      <c r="W86" s="490"/>
      <c r="X86" s="487"/>
      <c r="Y86" s="488"/>
      <c r="Z86" s="489"/>
      <c r="AA86" s="490"/>
      <c r="AB86" s="487"/>
      <c r="AC86" s="488"/>
      <c r="AD86" s="489"/>
      <c r="AE86" s="490"/>
      <c r="AF86" s="487"/>
      <c r="AG86" s="488"/>
      <c r="AH86" s="489"/>
      <c r="AI86" s="490"/>
    </row>
    <row r="87" spans="2:35" ht="18.75" hidden="1" x14ac:dyDescent="0.2">
      <c r="B87" s="344"/>
      <c r="C87" s="317"/>
      <c r="D87" s="318"/>
      <c r="E87" s="318"/>
      <c r="F87" s="318"/>
      <c r="G87" s="319"/>
      <c r="H87" s="491"/>
      <c r="I87" s="492"/>
      <c r="J87" s="492"/>
      <c r="K87" s="493"/>
      <c r="L87" s="491"/>
      <c r="M87" s="492"/>
      <c r="N87" s="492"/>
      <c r="O87" s="493"/>
      <c r="P87" s="491"/>
      <c r="Q87" s="492"/>
      <c r="R87" s="492"/>
      <c r="S87" s="493"/>
      <c r="T87" s="491"/>
      <c r="U87" s="492"/>
      <c r="V87" s="492"/>
      <c r="W87" s="493"/>
      <c r="X87" s="491"/>
      <c r="Y87" s="492"/>
      <c r="Z87" s="492"/>
      <c r="AA87" s="493"/>
      <c r="AB87" s="491"/>
      <c r="AC87" s="492"/>
      <c r="AD87" s="492"/>
      <c r="AE87" s="493"/>
      <c r="AF87" s="491"/>
      <c r="AG87" s="492"/>
      <c r="AH87" s="492"/>
      <c r="AI87" s="493"/>
    </row>
    <row r="88" spans="2:35" ht="18.75" hidden="1" x14ac:dyDescent="0.2">
      <c r="B88" s="345"/>
      <c r="C88" s="324"/>
      <c r="D88" s="324"/>
      <c r="E88" s="324"/>
      <c r="F88" s="324"/>
      <c r="G88" s="325"/>
      <c r="H88" s="494"/>
      <c r="I88" s="495"/>
      <c r="J88" s="496"/>
      <c r="K88" s="497"/>
      <c r="L88" s="494"/>
      <c r="M88" s="495"/>
      <c r="N88" s="496"/>
      <c r="O88" s="497"/>
      <c r="P88" s="494"/>
      <c r="Q88" s="495"/>
      <c r="R88" s="496"/>
      <c r="S88" s="497"/>
      <c r="T88" s="494"/>
      <c r="U88" s="495"/>
      <c r="V88" s="496"/>
      <c r="W88" s="497"/>
      <c r="X88" s="494"/>
      <c r="Y88" s="495"/>
      <c r="Z88" s="496"/>
      <c r="AA88" s="497"/>
      <c r="AB88" s="494"/>
      <c r="AC88" s="495"/>
      <c r="AD88" s="496"/>
      <c r="AE88" s="497"/>
      <c r="AF88" s="494"/>
      <c r="AG88" s="495"/>
      <c r="AH88" s="496"/>
      <c r="AI88" s="497"/>
    </row>
    <row r="89" spans="2:35" ht="18.75" hidden="1" x14ac:dyDescent="0.2">
      <c r="B89" s="342"/>
      <c r="C89" s="302"/>
      <c r="D89" s="303"/>
      <c r="E89" s="303"/>
      <c r="F89" s="303"/>
      <c r="G89" s="304"/>
      <c r="H89" s="483"/>
      <c r="I89" s="484"/>
      <c r="J89" s="485"/>
      <c r="K89" s="486"/>
      <c r="L89" s="483"/>
      <c r="M89" s="484"/>
      <c r="N89" s="485"/>
      <c r="O89" s="486"/>
      <c r="P89" s="483"/>
      <c r="Q89" s="484"/>
      <c r="R89" s="485"/>
      <c r="S89" s="486"/>
      <c r="T89" s="483"/>
      <c r="U89" s="484"/>
      <c r="V89" s="485"/>
      <c r="W89" s="486"/>
      <c r="X89" s="483"/>
      <c r="Y89" s="484"/>
      <c r="Z89" s="485"/>
      <c r="AA89" s="486"/>
      <c r="AB89" s="483"/>
      <c r="AC89" s="484"/>
      <c r="AD89" s="485"/>
      <c r="AE89" s="486"/>
      <c r="AF89" s="483"/>
      <c r="AG89" s="484"/>
      <c r="AH89" s="485"/>
      <c r="AI89" s="486"/>
    </row>
    <row r="90" spans="2:35" ht="18.75" hidden="1" x14ac:dyDescent="0.2">
      <c r="B90" s="343"/>
      <c r="C90" s="310"/>
      <c r="D90" s="310"/>
      <c r="E90" s="310"/>
      <c r="F90" s="310"/>
      <c r="G90" s="311"/>
      <c r="H90" s="487"/>
      <c r="I90" s="488"/>
      <c r="J90" s="489"/>
      <c r="K90" s="490"/>
      <c r="L90" s="487"/>
      <c r="M90" s="488"/>
      <c r="N90" s="489"/>
      <c r="O90" s="490"/>
      <c r="P90" s="487"/>
      <c r="Q90" s="488"/>
      <c r="R90" s="489"/>
      <c r="S90" s="490"/>
      <c r="T90" s="487"/>
      <c r="U90" s="488"/>
      <c r="V90" s="489"/>
      <c r="W90" s="490"/>
      <c r="X90" s="487"/>
      <c r="Y90" s="488"/>
      <c r="Z90" s="489"/>
      <c r="AA90" s="490"/>
      <c r="AB90" s="487"/>
      <c r="AC90" s="488"/>
      <c r="AD90" s="489"/>
      <c r="AE90" s="490"/>
      <c r="AF90" s="487"/>
      <c r="AG90" s="488"/>
      <c r="AH90" s="489"/>
      <c r="AI90" s="490"/>
    </row>
    <row r="91" spans="2:35" ht="18.75" hidden="1" x14ac:dyDescent="0.2">
      <c r="B91" s="344"/>
      <c r="C91" s="317"/>
      <c r="D91" s="318"/>
      <c r="E91" s="318"/>
      <c r="F91" s="318"/>
      <c r="G91" s="319"/>
      <c r="H91" s="491"/>
      <c r="I91" s="492"/>
      <c r="J91" s="492"/>
      <c r="K91" s="493"/>
      <c r="L91" s="491"/>
      <c r="M91" s="492"/>
      <c r="N91" s="492"/>
      <c r="O91" s="493"/>
      <c r="P91" s="491"/>
      <c r="Q91" s="492"/>
      <c r="R91" s="492"/>
      <c r="S91" s="493"/>
      <c r="T91" s="491"/>
      <c r="U91" s="492"/>
      <c r="V91" s="492"/>
      <c r="W91" s="493"/>
      <c r="X91" s="491"/>
      <c r="Y91" s="492"/>
      <c r="Z91" s="492"/>
      <c r="AA91" s="493"/>
      <c r="AB91" s="491"/>
      <c r="AC91" s="492"/>
      <c r="AD91" s="492"/>
      <c r="AE91" s="493"/>
      <c r="AF91" s="491"/>
      <c r="AG91" s="492"/>
      <c r="AH91" s="492"/>
      <c r="AI91" s="493"/>
    </row>
    <row r="92" spans="2:35" ht="18.75" hidden="1" x14ac:dyDescent="0.2">
      <c r="B92" s="345"/>
      <c r="C92" s="324"/>
      <c r="D92" s="324"/>
      <c r="E92" s="324"/>
      <c r="F92" s="324"/>
      <c r="G92" s="325"/>
      <c r="H92" s="494"/>
      <c r="I92" s="495"/>
      <c r="J92" s="496"/>
      <c r="K92" s="497"/>
      <c r="L92" s="494"/>
      <c r="M92" s="495"/>
      <c r="N92" s="496"/>
      <c r="O92" s="497"/>
      <c r="P92" s="494"/>
      <c r="Q92" s="495"/>
      <c r="R92" s="496"/>
      <c r="S92" s="497"/>
      <c r="T92" s="494"/>
      <c r="U92" s="495"/>
      <c r="V92" s="496"/>
      <c r="W92" s="497"/>
      <c r="X92" s="494"/>
      <c r="Y92" s="495"/>
      <c r="Z92" s="496"/>
      <c r="AA92" s="497"/>
      <c r="AB92" s="494"/>
      <c r="AC92" s="495"/>
      <c r="AD92" s="496"/>
      <c r="AE92" s="497"/>
      <c r="AF92" s="494"/>
      <c r="AG92" s="495"/>
      <c r="AH92" s="496"/>
      <c r="AI92" s="497"/>
    </row>
    <row r="93" spans="2:35" ht="18.75" hidden="1" x14ac:dyDescent="0.2">
      <c r="B93" s="342"/>
      <c r="C93" s="302"/>
      <c r="D93" s="303"/>
      <c r="E93" s="303"/>
      <c r="F93" s="303"/>
      <c r="G93" s="304"/>
      <c r="H93" s="483"/>
      <c r="I93" s="484"/>
      <c r="J93" s="485"/>
      <c r="K93" s="486"/>
      <c r="L93" s="483"/>
      <c r="M93" s="484"/>
      <c r="N93" s="485"/>
      <c r="O93" s="486"/>
      <c r="P93" s="483"/>
      <c r="Q93" s="484"/>
      <c r="R93" s="485"/>
      <c r="S93" s="486"/>
      <c r="T93" s="483"/>
      <c r="U93" s="484"/>
      <c r="V93" s="485"/>
      <c r="W93" s="486"/>
      <c r="X93" s="483"/>
      <c r="Y93" s="484"/>
      <c r="Z93" s="485"/>
      <c r="AA93" s="486"/>
      <c r="AB93" s="483"/>
      <c r="AC93" s="484"/>
      <c r="AD93" s="485"/>
      <c r="AE93" s="486"/>
      <c r="AF93" s="483"/>
      <c r="AG93" s="484"/>
      <c r="AH93" s="485"/>
      <c r="AI93" s="486"/>
    </row>
    <row r="94" spans="2:35" ht="18.75" hidden="1" x14ac:dyDescent="0.2">
      <c r="B94" s="343"/>
      <c r="C94" s="310"/>
      <c r="D94" s="310"/>
      <c r="E94" s="310"/>
      <c r="F94" s="310"/>
      <c r="G94" s="311"/>
      <c r="H94" s="487"/>
      <c r="I94" s="488"/>
      <c r="J94" s="489"/>
      <c r="K94" s="490"/>
      <c r="L94" s="487"/>
      <c r="M94" s="488"/>
      <c r="N94" s="489"/>
      <c r="O94" s="490"/>
      <c r="P94" s="487"/>
      <c r="Q94" s="488"/>
      <c r="R94" s="489"/>
      <c r="S94" s="490"/>
      <c r="T94" s="487"/>
      <c r="U94" s="488"/>
      <c r="V94" s="489"/>
      <c r="W94" s="490"/>
      <c r="X94" s="487"/>
      <c r="Y94" s="488"/>
      <c r="Z94" s="489"/>
      <c r="AA94" s="490"/>
      <c r="AB94" s="487"/>
      <c r="AC94" s="488"/>
      <c r="AD94" s="489"/>
      <c r="AE94" s="490"/>
      <c r="AF94" s="487"/>
      <c r="AG94" s="488"/>
      <c r="AH94" s="489"/>
      <c r="AI94" s="490"/>
    </row>
    <row r="95" spans="2:35" ht="18.75" hidden="1" x14ac:dyDescent="0.2">
      <c r="B95" s="344"/>
      <c r="C95" s="317"/>
      <c r="D95" s="318"/>
      <c r="E95" s="318"/>
      <c r="F95" s="318"/>
      <c r="G95" s="319"/>
      <c r="H95" s="491"/>
      <c r="I95" s="492"/>
      <c r="J95" s="492"/>
      <c r="K95" s="493"/>
      <c r="L95" s="491"/>
      <c r="M95" s="492"/>
      <c r="N95" s="492"/>
      <c r="O95" s="493"/>
      <c r="P95" s="491"/>
      <c r="Q95" s="492"/>
      <c r="R95" s="492"/>
      <c r="S95" s="493"/>
      <c r="T95" s="491"/>
      <c r="U95" s="492"/>
      <c r="V95" s="492"/>
      <c r="W95" s="493"/>
      <c r="X95" s="491"/>
      <c r="Y95" s="492"/>
      <c r="Z95" s="492"/>
      <c r="AA95" s="493"/>
      <c r="AB95" s="491"/>
      <c r="AC95" s="492"/>
      <c r="AD95" s="492"/>
      <c r="AE95" s="493"/>
      <c r="AF95" s="491"/>
      <c r="AG95" s="492"/>
      <c r="AH95" s="492"/>
      <c r="AI95" s="493"/>
    </row>
    <row r="96" spans="2:35" ht="18.75" hidden="1" x14ac:dyDescent="0.2">
      <c r="B96" s="345"/>
      <c r="C96" s="324"/>
      <c r="D96" s="324"/>
      <c r="E96" s="324"/>
      <c r="F96" s="324"/>
      <c r="G96" s="325"/>
      <c r="H96" s="494"/>
      <c r="I96" s="495"/>
      <c r="J96" s="496"/>
      <c r="K96" s="497"/>
      <c r="L96" s="494"/>
      <c r="M96" s="495"/>
      <c r="N96" s="496"/>
      <c r="O96" s="497"/>
      <c r="P96" s="494"/>
      <c r="Q96" s="495"/>
      <c r="R96" s="496"/>
      <c r="S96" s="497"/>
      <c r="T96" s="494"/>
      <c r="U96" s="495"/>
      <c r="V96" s="496"/>
      <c r="W96" s="497"/>
      <c r="X96" s="494"/>
      <c r="Y96" s="495"/>
      <c r="Z96" s="496"/>
      <c r="AA96" s="497"/>
      <c r="AB96" s="494"/>
      <c r="AC96" s="495"/>
      <c r="AD96" s="496"/>
      <c r="AE96" s="497"/>
      <c r="AF96" s="494"/>
      <c r="AG96" s="495"/>
      <c r="AH96" s="496"/>
      <c r="AI96" s="497"/>
    </row>
    <row r="97" spans="2:35" ht="18.75" hidden="1" x14ac:dyDescent="0.2">
      <c r="B97" s="342"/>
      <c r="C97" s="302"/>
      <c r="D97" s="303"/>
      <c r="E97" s="303"/>
      <c r="F97" s="303"/>
      <c r="G97" s="304"/>
      <c r="H97" s="483"/>
      <c r="I97" s="484"/>
      <c r="J97" s="485"/>
      <c r="K97" s="486"/>
      <c r="L97" s="483"/>
      <c r="M97" s="484"/>
      <c r="N97" s="485"/>
      <c r="O97" s="486"/>
      <c r="P97" s="483"/>
      <c r="Q97" s="484"/>
      <c r="R97" s="485"/>
      <c r="S97" s="486"/>
      <c r="T97" s="483"/>
      <c r="U97" s="484"/>
      <c r="V97" s="485"/>
      <c r="W97" s="486"/>
      <c r="X97" s="483"/>
      <c r="Y97" s="484"/>
      <c r="Z97" s="485"/>
      <c r="AA97" s="486"/>
      <c r="AB97" s="483"/>
      <c r="AC97" s="484"/>
      <c r="AD97" s="485"/>
      <c r="AE97" s="486"/>
      <c r="AF97" s="483"/>
      <c r="AG97" s="484"/>
      <c r="AH97" s="485"/>
      <c r="AI97" s="486"/>
    </row>
    <row r="98" spans="2:35" ht="18.75" hidden="1" x14ac:dyDescent="0.2">
      <c r="B98" s="343"/>
      <c r="C98" s="310"/>
      <c r="D98" s="310"/>
      <c r="E98" s="310"/>
      <c r="F98" s="310"/>
      <c r="G98" s="311"/>
      <c r="H98" s="487"/>
      <c r="I98" s="488"/>
      <c r="J98" s="489"/>
      <c r="K98" s="490"/>
      <c r="L98" s="487"/>
      <c r="M98" s="488"/>
      <c r="N98" s="489"/>
      <c r="O98" s="490"/>
      <c r="P98" s="487"/>
      <c r="Q98" s="488"/>
      <c r="R98" s="489"/>
      <c r="S98" s="490"/>
      <c r="T98" s="487"/>
      <c r="U98" s="488"/>
      <c r="V98" s="489"/>
      <c r="W98" s="490"/>
      <c r="X98" s="487"/>
      <c r="Y98" s="488"/>
      <c r="Z98" s="489"/>
      <c r="AA98" s="490"/>
      <c r="AB98" s="487"/>
      <c r="AC98" s="488"/>
      <c r="AD98" s="489"/>
      <c r="AE98" s="490"/>
      <c r="AF98" s="487"/>
      <c r="AG98" s="488"/>
      <c r="AH98" s="489"/>
      <c r="AI98" s="490"/>
    </row>
    <row r="99" spans="2:35" ht="18.75" hidden="1" x14ac:dyDescent="0.2">
      <c r="B99" s="344"/>
      <c r="C99" s="317"/>
      <c r="D99" s="318"/>
      <c r="E99" s="318"/>
      <c r="F99" s="318"/>
      <c r="G99" s="319"/>
      <c r="H99" s="491"/>
      <c r="I99" s="492"/>
      <c r="J99" s="492"/>
      <c r="K99" s="493"/>
      <c r="L99" s="491"/>
      <c r="M99" s="492"/>
      <c r="N99" s="492"/>
      <c r="O99" s="493"/>
      <c r="P99" s="491"/>
      <c r="Q99" s="492"/>
      <c r="R99" s="492"/>
      <c r="S99" s="493"/>
      <c r="T99" s="491"/>
      <c r="U99" s="492"/>
      <c r="V99" s="492"/>
      <c r="W99" s="493"/>
      <c r="X99" s="491"/>
      <c r="Y99" s="492"/>
      <c r="Z99" s="492"/>
      <c r="AA99" s="493"/>
      <c r="AB99" s="491"/>
      <c r="AC99" s="492"/>
      <c r="AD99" s="492"/>
      <c r="AE99" s="493"/>
      <c r="AF99" s="491"/>
      <c r="AG99" s="492"/>
      <c r="AH99" s="492"/>
      <c r="AI99" s="493"/>
    </row>
    <row r="100" spans="2:35" ht="18.75" hidden="1" x14ac:dyDescent="0.2">
      <c r="B100" s="345"/>
      <c r="C100" s="324"/>
      <c r="D100" s="324"/>
      <c r="E100" s="324"/>
      <c r="F100" s="324"/>
      <c r="G100" s="325"/>
      <c r="H100" s="494"/>
      <c r="I100" s="495"/>
      <c r="J100" s="496"/>
      <c r="K100" s="497"/>
      <c r="L100" s="494"/>
      <c r="M100" s="495"/>
      <c r="N100" s="496"/>
      <c r="O100" s="497"/>
      <c r="P100" s="494"/>
      <c r="Q100" s="495"/>
      <c r="R100" s="496"/>
      <c r="S100" s="497"/>
      <c r="T100" s="494"/>
      <c r="U100" s="495"/>
      <c r="V100" s="496"/>
      <c r="W100" s="497"/>
      <c r="X100" s="494"/>
      <c r="Y100" s="495"/>
      <c r="Z100" s="496"/>
      <c r="AA100" s="497"/>
      <c r="AB100" s="494"/>
      <c r="AC100" s="495"/>
      <c r="AD100" s="496"/>
      <c r="AE100" s="497"/>
      <c r="AF100" s="494"/>
      <c r="AG100" s="495"/>
      <c r="AH100" s="496"/>
      <c r="AI100" s="497"/>
    </row>
    <row r="101" spans="2:35" ht="18.75" hidden="1" x14ac:dyDescent="0.2">
      <c r="B101" s="342"/>
      <c r="C101" s="302"/>
      <c r="D101" s="303"/>
      <c r="E101" s="303"/>
      <c r="F101" s="303"/>
      <c r="G101" s="304"/>
      <c r="H101" s="483"/>
      <c r="I101" s="484"/>
      <c r="J101" s="485"/>
      <c r="K101" s="486"/>
      <c r="L101" s="483"/>
      <c r="M101" s="484"/>
      <c r="N101" s="485"/>
      <c r="O101" s="486"/>
      <c r="P101" s="483"/>
      <c r="Q101" s="484"/>
      <c r="R101" s="485"/>
      <c r="S101" s="486"/>
      <c r="T101" s="483"/>
      <c r="U101" s="484"/>
      <c r="V101" s="485"/>
      <c r="W101" s="486"/>
      <c r="X101" s="483"/>
      <c r="Y101" s="484"/>
      <c r="Z101" s="485"/>
      <c r="AA101" s="486"/>
      <c r="AB101" s="483"/>
      <c r="AC101" s="484"/>
      <c r="AD101" s="485"/>
      <c r="AE101" s="486"/>
      <c r="AF101" s="483"/>
      <c r="AG101" s="484"/>
      <c r="AH101" s="485"/>
      <c r="AI101" s="486"/>
    </row>
    <row r="102" spans="2:35" ht="18.75" hidden="1" x14ac:dyDescent="0.2">
      <c r="B102" s="343"/>
      <c r="C102" s="310"/>
      <c r="D102" s="310"/>
      <c r="E102" s="310"/>
      <c r="F102" s="310"/>
      <c r="G102" s="311"/>
      <c r="H102" s="487"/>
      <c r="I102" s="488"/>
      <c r="J102" s="489"/>
      <c r="K102" s="490"/>
      <c r="L102" s="487"/>
      <c r="M102" s="488"/>
      <c r="N102" s="489"/>
      <c r="O102" s="490"/>
      <c r="P102" s="487"/>
      <c r="Q102" s="488"/>
      <c r="R102" s="489"/>
      <c r="S102" s="490"/>
      <c r="T102" s="487"/>
      <c r="U102" s="488"/>
      <c r="V102" s="489"/>
      <c r="W102" s="490"/>
      <c r="X102" s="487"/>
      <c r="Y102" s="488"/>
      <c r="Z102" s="489"/>
      <c r="AA102" s="490"/>
      <c r="AB102" s="487"/>
      <c r="AC102" s="488"/>
      <c r="AD102" s="489"/>
      <c r="AE102" s="490"/>
      <c r="AF102" s="487"/>
      <c r="AG102" s="488"/>
      <c r="AH102" s="489"/>
      <c r="AI102" s="490"/>
    </row>
    <row r="103" spans="2:35" ht="18.75" hidden="1" x14ac:dyDescent="0.2">
      <c r="B103" s="344"/>
      <c r="C103" s="317"/>
      <c r="D103" s="318"/>
      <c r="E103" s="318"/>
      <c r="F103" s="318"/>
      <c r="G103" s="319"/>
      <c r="H103" s="491"/>
      <c r="I103" s="492"/>
      <c r="J103" s="492"/>
      <c r="K103" s="493"/>
      <c r="L103" s="491"/>
      <c r="M103" s="492"/>
      <c r="N103" s="492"/>
      <c r="O103" s="493"/>
      <c r="P103" s="491"/>
      <c r="Q103" s="492"/>
      <c r="R103" s="492"/>
      <c r="S103" s="493"/>
      <c r="T103" s="491"/>
      <c r="U103" s="492"/>
      <c r="V103" s="492"/>
      <c r="W103" s="493"/>
      <c r="X103" s="491"/>
      <c r="Y103" s="492"/>
      <c r="Z103" s="492"/>
      <c r="AA103" s="493"/>
      <c r="AB103" s="491"/>
      <c r="AC103" s="492"/>
      <c r="AD103" s="492"/>
      <c r="AE103" s="493"/>
      <c r="AF103" s="491"/>
      <c r="AG103" s="492"/>
      <c r="AH103" s="492"/>
      <c r="AI103" s="493"/>
    </row>
    <row r="104" spans="2:35" ht="18.75" hidden="1" x14ac:dyDescent="0.2">
      <c r="B104" s="345"/>
      <c r="C104" s="324"/>
      <c r="D104" s="324"/>
      <c r="E104" s="324"/>
      <c r="F104" s="324"/>
      <c r="G104" s="325"/>
      <c r="H104" s="494"/>
      <c r="I104" s="495"/>
      <c r="J104" s="496"/>
      <c r="K104" s="497"/>
      <c r="L104" s="494"/>
      <c r="M104" s="495"/>
      <c r="N104" s="496"/>
      <c r="O104" s="497"/>
      <c r="P104" s="494"/>
      <c r="Q104" s="495"/>
      <c r="R104" s="496"/>
      <c r="S104" s="497"/>
      <c r="T104" s="494"/>
      <c r="U104" s="495"/>
      <c r="V104" s="496"/>
      <c r="W104" s="497"/>
      <c r="X104" s="494"/>
      <c r="Y104" s="495"/>
      <c r="Z104" s="496"/>
      <c r="AA104" s="497"/>
      <c r="AB104" s="494"/>
      <c r="AC104" s="495"/>
      <c r="AD104" s="496"/>
      <c r="AE104" s="497"/>
      <c r="AF104" s="494"/>
      <c r="AG104" s="495"/>
      <c r="AH104" s="496"/>
      <c r="AI104" s="497"/>
    </row>
    <row r="105" spans="2:35" ht="18.75" hidden="1" x14ac:dyDescent="0.2">
      <c r="B105" s="342"/>
      <c r="C105" s="302"/>
      <c r="D105" s="303"/>
      <c r="E105" s="303"/>
      <c r="F105" s="303"/>
      <c r="G105" s="304"/>
      <c r="H105" s="483"/>
      <c r="I105" s="484"/>
      <c r="J105" s="485"/>
      <c r="K105" s="486"/>
      <c r="L105" s="483"/>
      <c r="M105" s="484"/>
      <c r="N105" s="485"/>
      <c r="O105" s="486"/>
      <c r="P105" s="483"/>
      <c r="Q105" s="484"/>
      <c r="R105" s="485"/>
      <c r="S105" s="486"/>
      <c r="T105" s="483"/>
      <c r="U105" s="484"/>
      <c r="V105" s="485"/>
      <c r="W105" s="486"/>
      <c r="X105" s="483"/>
      <c r="Y105" s="484"/>
      <c r="Z105" s="485"/>
      <c r="AA105" s="486"/>
      <c r="AB105" s="483"/>
      <c r="AC105" s="484"/>
      <c r="AD105" s="485"/>
      <c r="AE105" s="486"/>
      <c r="AF105" s="483"/>
      <c r="AG105" s="484"/>
      <c r="AH105" s="485"/>
      <c r="AI105" s="486"/>
    </row>
    <row r="106" spans="2:35" ht="18.75" hidden="1" x14ac:dyDescent="0.2">
      <c r="B106" s="343"/>
      <c r="C106" s="310"/>
      <c r="D106" s="310"/>
      <c r="E106" s="310"/>
      <c r="F106" s="310"/>
      <c r="G106" s="311"/>
      <c r="H106" s="487"/>
      <c r="I106" s="488"/>
      <c r="J106" s="489"/>
      <c r="K106" s="490"/>
      <c r="L106" s="487"/>
      <c r="M106" s="488"/>
      <c r="N106" s="489"/>
      <c r="O106" s="490"/>
      <c r="P106" s="487"/>
      <c r="Q106" s="488"/>
      <c r="R106" s="489"/>
      <c r="S106" s="490"/>
      <c r="T106" s="487"/>
      <c r="U106" s="488"/>
      <c r="V106" s="489"/>
      <c r="W106" s="490"/>
      <c r="X106" s="487"/>
      <c r="Y106" s="488"/>
      <c r="Z106" s="489"/>
      <c r="AA106" s="490"/>
      <c r="AB106" s="487"/>
      <c r="AC106" s="488"/>
      <c r="AD106" s="489"/>
      <c r="AE106" s="490"/>
      <c r="AF106" s="487"/>
      <c r="AG106" s="488"/>
      <c r="AH106" s="489"/>
      <c r="AI106" s="490"/>
    </row>
    <row r="107" spans="2:35" ht="18.75" hidden="1" x14ac:dyDescent="0.2">
      <c r="B107" s="344"/>
      <c r="C107" s="317"/>
      <c r="D107" s="318"/>
      <c r="E107" s="318"/>
      <c r="F107" s="318"/>
      <c r="G107" s="319"/>
      <c r="H107" s="491"/>
      <c r="I107" s="492"/>
      <c r="J107" s="492"/>
      <c r="K107" s="493"/>
      <c r="L107" s="491"/>
      <c r="M107" s="492"/>
      <c r="N107" s="492"/>
      <c r="O107" s="493"/>
      <c r="P107" s="491"/>
      <c r="Q107" s="492"/>
      <c r="R107" s="492"/>
      <c r="S107" s="493"/>
      <c r="T107" s="491"/>
      <c r="U107" s="492"/>
      <c r="V107" s="492"/>
      <c r="W107" s="493"/>
      <c r="X107" s="491"/>
      <c r="Y107" s="492"/>
      <c r="Z107" s="492"/>
      <c r="AA107" s="493"/>
      <c r="AB107" s="491"/>
      <c r="AC107" s="492"/>
      <c r="AD107" s="492"/>
      <c r="AE107" s="493"/>
      <c r="AF107" s="491"/>
      <c r="AG107" s="492"/>
      <c r="AH107" s="492"/>
      <c r="AI107" s="493"/>
    </row>
    <row r="108" spans="2:35" ht="18.75" hidden="1" x14ac:dyDescent="0.2">
      <c r="B108" s="345"/>
      <c r="C108" s="324"/>
      <c r="D108" s="324"/>
      <c r="E108" s="324"/>
      <c r="F108" s="324"/>
      <c r="G108" s="325"/>
      <c r="H108" s="494"/>
      <c r="I108" s="495"/>
      <c r="J108" s="496"/>
      <c r="K108" s="497"/>
      <c r="L108" s="494"/>
      <c r="M108" s="495"/>
      <c r="N108" s="496"/>
      <c r="O108" s="497"/>
      <c r="P108" s="494"/>
      <c r="Q108" s="495"/>
      <c r="R108" s="496"/>
      <c r="S108" s="497"/>
      <c r="T108" s="494"/>
      <c r="U108" s="495"/>
      <c r="V108" s="496"/>
      <c r="W108" s="497"/>
      <c r="X108" s="494"/>
      <c r="Y108" s="495"/>
      <c r="Z108" s="496"/>
      <c r="AA108" s="497"/>
      <c r="AB108" s="494"/>
      <c r="AC108" s="495"/>
      <c r="AD108" s="496"/>
      <c r="AE108" s="497"/>
      <c r="AF108" s="494"/>
      <c r="AG108" s="495"/>
      <c r="AH108" s="496"/>
      <c r="AI108" s="497"/>
    </row>
    <row r="109" spans="2:35" ht="18.75" hidden="1" x14ac:dyDescent="0.2">
      <c r="B109" s="342"/>
      <c r="C109" s="302"/>
      <c r="D109" s="303"/>
      <c r="E109" s="303"/>
      <c r="F109" s="303"/>
      <c r="G109" s="304"/>
      <c r="H109" s="483"/>
      <c r="I109" s="484"/>
      <c r="J109" s="485"/>
      <c r="K109" s="486"/>
      <c r="L109" s="483"/>
      <c r="M109" s="484"/>
      <c r="N109" s="485"/>
      <c r="O109" s="486"/>
      <c r="P109" s="483"/>
      <c r="Q109" s="484"/>
      <c r="R109" s="485"/>
      <c r="S109" s="486"/>
      <c r="T109" s="483"/>
      <c r="U109" s="484"/>
      <c r="V109" s="485"/>
      <c r="W109" s="486"/>
      <c r="X109" s="483"/>
      <c r="Y109" s="484"/>
      <c r="Z109" s="485"/>
      <c r="AA109" s="486"/>
      <c r="AB109" s="483"/>
      <c r="AC109" s="484"/>
      <c r="AD109" s="485"/>
      <c r="AE109" s="486"/>
      <c r="AF109" s="483"/>
      <c r="AG109" s="484"/>
      <c r="AH109" s="485"/>
      <c r="AI109" s="486"/>
    </row>
    <row r="110" spans="2:35" ht="18.75" hidden="1" x14ac:dyDescent="0.2">
      <c r="B110" s="343"/>
      <c r="C110" s="310"/>
      <c r="D110" s="310"/>
      <c r="E110" s="310"/>
      <c r="F110" s="310"/>
      <c r="G110" s="311"/>
      <c r="H110" s="487"/>
      <c r="I110" s="488"/>
      <c r="J110" s="489"/>
      <c r="K110" s="490"/>
      <c r="L110" s="487"/>
      <c r="M110" s="488"/>
      <c r="N110" s="489"/>
      <c r="O110" s="490"/>
      <c r="P110" s="487"/>
      <c r="Q110" s="488"/>
      <c r="R110" s="489"/>
      <c r="S110" s="490"/>
      <c r="T110" s="487"/>
      <c r="U110" s="488"/>
      <c r="V110" s="489"/>
      <c r="W110" s="490"/>
      <c r="X110" s="487"/>
      <c r="Y110" s="488"/>
      <c r="Z110" s="489"/>
      <c r="AA110" s="490"/>
      <c r="AB110" s="487"/>
      <c r="AC110" s="488"/>
      <c r="AD110" s="489"/>
      <c r="AE110" s="490"/>
      <c r="AF110" s="487"/>
      <c r="AG110" s="488"/>
      <c r="AH110" s="489"/>
      <c r="AI110" s="490"/>
    </row>
    <row r="111" spans="2:35" ht="18.75" hidden="1" x14ac:dyDescent="0.2">
      <c r="B111" s="344"/>
      <c r="C111" s="317"/>
      <c r="D111" s="318"/>
      <c r="E111" s="318"/>
      <c r="F111" s="318"/>
      <c r="G111" s="319"/>
      <c r="H111" s="491"/>
      <c r="I111" s="492"/>
      <c r="J111" s="492"/>
      <c r="K111" s="493"/>
      <c r="L111" s="491"/>
      <c r="M111" s="492"/>
      <c r="N111" s="492"/>
      <c r="O111" s="493"/>
      <c r="P111" s="491"/>
      <c r="Q111" s="492"/>
      <c r="R111" s="492"/>
      <c r="S111" s="493"/>
      <c r="T111" s="491"/>
      <c r="U111" s="492"/>
      <c r="V111" s="492"/>
      <c r="W111" s="493"/>
      <c r="X111" s="491"/>
      <c r="Y111" s="492"/>
      <c r="Z111" s="492"/>
      <c r="AA111" s="493"/>
      <c r="AB111" s="491"/>
      <c r="AC111" s="492"/>
      <c r="AD111" s="492"/>
      <c r="AE111" s="493"/>
      <c r="AF111" s="491"/>
      <c r="AG111" s="492"/>
      <c r="AH111" s="492"/>
      <c r="AI111" s="493"/>
    </row>
    <row r="112" spans="2:35" ht="18.75" hidden="1" x14ac:dyDescent="0.2">
      <c r="B112" s="345"/>
      <c r="C112" s="324"/>
      <c r="D112" s="324"/>
      <c r="E112" s="324"/>
      <c r="F112" s="324"/>
      <c r="G112" s="325"/>
      <c r="H112" s="494"/>
      <c r="I112" s="495"/>
      <c r="J112" s="496"/>
      <c r="K112" s="497"/>
      <c r="L112" s="494"/>
      <c r="M112" s="495"/>
      <c r="N112" s="496"/>
      <c r="O112" s="497"/>
      <c r="P112" s="494"/>
      <c r="Q112" s="495"/>
      <c r="R112" s="496"/>
      <c r="S112" s="497"/>
      <c r="T112" s="494"/>
      <c r="U112" s="495"/>
      <c r="V112" s="496"/>
      <c r="W112" s="497"/>
      <c r="X112" s="494"/>
      <c r="Y112" s="495"/>
      <c r="Z112" s="496"/>
      <c r="AA112" s="497"/>
      <c r="AB112" s="494"/>
      <c r="AC112" s="495"/>
      <c r="AD112" s="496"/>
      <c r="AE112" s="497"/>
      <c r="AF112" s="494"/>
      <c r="AG112" s="495"/>
      <c r="AH112" s="496"/>
      <c r="AI112" s="497"/>
    </row>
    <row r="113" spans="2:35" x14ac:dyDescent="0.2">
      <c r="B113" s="331"/>
      <c r="AI113" s="332" t="s">
        <v>171</v>
      </c>
    </row>
    <row r="114" spans="2:35" ht="18.75" x14ac:dyDescent="0.2">
      <c r="B114" s="481" t="s">
        <v>286</v>
      </c>
    </row>
    <row r="115" spans="2:35" ht="18.75" x14ac:dyDescent="0.2">
      <c r="B115" s="482" t="s">
        <v>319</v>
      </c>
    </row>
  </sheetData>
  <sheetProtection algorithmName="SHA-512" hashValue="0oaAJAa2HDhXGzXMOhu2hgEdOOMEaBjsKwR/C1oC1EatO6kYR3adKhvR4XEhRMLhzBsJzYhHh33oq/JRe1TKSw==" saltValue="vWh/JlrGFxZbHi49ib2sXg==" spinCount="100000" sheet="1" formatCells="0" formatColumns="0" insertHyperlinks="0"/>
  <phoneticPr fontId="14" type="noConversion"/>
  <hyperlinks>
    <hyperlink ref="B1" location="Zentrale!A27" display="Nach oben" xr:uid="{C1573A01-6334-4FD7-B951-B482BF6B73C3}"/>
  </hyperlinks>
  <printOptions horizontalCentered="1"/>
  <pageMargins left="0.39370078740157483" right="0.39370078740157483" top="0.78740157480314965" bottom="0.78740157480314965" header="0.51181102362204722" footer="0.51181102362204722"/>
  <pageSetup paperSize="9" scale="49" orientation="landscape" horizontalDpi="4294967293" verticalDpi="300" r:id="rId1"/>
  <headerFooter alignWithMargins="0">
    <oddHeader>&amp;C&amp;"Calibri,Standard"&amp;16&amp;F   &amp;A   Seite &amp;P/&amp;N   ausgedruckt am &amp;D</oddHeader>
    <oddFooter>&amp;C&amp;16Aus XZ180 Personalplanung für Excel   © Auvista Verlag München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54"/>
  <sheetViews>
    <sheetView zoomScale="60" workbookViewId="0">
      <selection activeCell="I7" sqref="I7"/>
    </sheetView>
  </sheetViews>
  <sheetFormatPr baseColWidth="10" defaultRowHeight="12.75" x14ac:dyDescent="0.2"/>
  <cols>
    <col min="1" max="1" width="1.7109375" style="23" customWidth="1"/>
    <col min="2" max="3" width="20.7109375" style="1" customWidth="1"/>
    <col min="4" max="4" width="9.7109375" style="1" bestFit="1" customWidth="1"/>
    <col min="5" max="7" width="8.28515625" style="1" bestFit="1" customWidth="1"/>
    <col min="8" max="8" width="15.7109375" style="1" customWidth="1"/>
    <col min="9" max="9" width="9.7109375" style="1" bestFit="1" customWidth="1"/>
    <col min="10" max="12" width="8.28515625" style="1" customWidth="1"/>
    <col min="13" max="13" width="15.7109375" style="1" customWidth="1"/>
    <col min="14" max="14" width="9.7109375" style="1" customWidth="1"/>
    <col min="15" max="17" width="8.28515625" style="1" customWidth="1"/>
    <col min="18" max="18" width="15.7109375" style="1" customWidth="1"/>
    <col min="19" max="19" width="9.7109375" style="1" customWidth="1"/>
    <col min="20" max="22" width="8.28515625" style="1" customWidth="1"/>
    <col min="23" max="23" width="15.7109375" style="1" customWidth="1"/>
    <col min="24" max="24" width="9.7109375" style="1" customWidth="1"/>
    <col min="25" max="27" width="8.28515625" style="1" customWidth="1"/>
    <col min="28" max="28" width="15.7109375" style="1" customWidth="1"/>
    <col min="29" max="29" width="9.7109375" style="1" customWidth="1"/>
    <col min="30" max="32" width="8.28515625" style="1" customWidth="1"/>
    <col min="33" max="33" width="15.7109375" style="1" customWidth="1"/>
    <col min="34" max="34" width="9.7109375" style="1" customWidth="1"/>
    <col min="35" max="37" width="8.28515625" style="1" customWidth="1"/>
    <col min="38" max="16384" width="11.42578125" style="23"/>
  </cols>
  <sheetData>
    <row r="1" spans="1:38" s="5" customFormat="1" ht="37.5" x14ac:dyDescent="0.2">
      <c r="A1" s="24" t="s">
        <v>19</v>
      </c>
      <c r="B1" s="3" t="str">
        <f>IF(Wochenplan!H2="","",Wochenplan!H2)</f>
        <v>Diensteinteilung</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row>
    <row r="2" spans="1:38" s="5" customFormat="1" ht="18.75" thickBot="1" x14ac:dyDescent="0.25">
      <c r="A2" s="2"/>
      <c r="B2" s="6" t="str">
        <f>Angaben!C13</f>
        <v>Titel</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4"/>
    </row>
    <row r="3" spans="1:38" s="12" customFormat="1" ht="15" x14ac:dyDescent="0.2">
      <c r="A3" s="7"/>
      <c r="B3" s="8"/>
      <c r="C3" s="9">
        <f>Angaben!C8</f>
        <v>45656</v>
      </c>
      <c r="D3" s="8"/>
      <c r="E3" s="8"/>
      <c r="F3" s="8"/>
      <c r="G3" s="8"/>
      <c r="H3" s="9">
        <f>C3+1</f>
        <v>45657</v>
      </c>
      <c r="I3" s="8"/>
      <c r="J3" s="8"/>
      <c r="K3" s="8"/>
      <c r="L3" s="8"/>
      <c r="M3" s="9">
        <f>H3+1</f>
        <v>45658</v>
      </c>
      <c r="N3" s="8"/>
      <c r="O3" s="8"/>
      <c r="P3" s="8"/>
      <c r="Q3" s="10"/>
      <c r="R3" s="9">
        <f>M3+1</f>
        <v>45659</v>
      </c>
      <c r="S3" s="8"/>
      <c r="T3" s="8"/>
      <c r="U3" s="8"/>
      <c r="V3" s="8"/>
      <c r="W3" s="9">
        <f>R3+1</f>
        <v>45660</v>
      </c>
      <c r="X3" s="8"/>
      <c r="Y3" s="8"/>
      <c r="Z3" s="8"/>
      <c r="AA3" s="8"/>
      <c r="AB3" s="9">
        <f>W3+1</f>
        <v>45661</v>
      </c>
      <c r="AC3" s="8"/>
      <c r="AD3" s="8"/>
      <c r="AE3" s="8"/>
      <c r="AF3" s="8"/>
      <c r="AG3" s="9">
        <f>AB3+1</f>
        <v>45662</v>
      </c>
      <c r="AH3" s="8"/>
      <c r="AI3" s="8"/>
      <c r="AJ3" s="8"/>
      <c r="AK3" s="8"/>
      <c r="AL3" s="11"/>
    </row>
    <row r="4" spans="1:38" s="12" customFormat="1" ht="15" x14ac:dyDescent="0.2">
      <c r="A4" s="7"/>
      <c r="B4" s="8" t="s">
        <v>0</v>
      </c>
      <c r="C4" s="8"/>
      <c r="D4" s="13">
        <v>1</v>
      </c>
      <c r="E4" s="8"/>
      <c r="F4" s="14"/>
      <c r="G4" s="8"/>
      <c r="H4" s="8"/>
      <c r="I4" s="14"/>
      <c r="J4" s="8"/>
      <c r="K4" s="14"/>
      <c r="L4" s="8"/>
      <c r="M4" s="8"/>
      <c r="N4" s="14"/>
      <c r="O4" s="8"/>
      <c r="P4" s="14"/>
      <c r="Q4" s="8"/>
      <c r="R4" s="8"/>
      <c r="S4" s="14"/>
      <c r="T4" s="8"/>
      <c r="U4" s="14"/>
      <c r="V4" s="8"/>
      <c r="W4" s="8"/>
      <c r="X4" s="14"/>
      <c r="Y4" s="8"/>
      <c r="Z4" s="14"/>
      <c r="AA4" s="8"/>
      <c r="AB4" s="8"/>
      <c r="AC4" s="14"/>
      <c r="AD4" s="8"/>
      <c r="AE4" s="14"/>
      <c r="AF4" s="8"/>
      <c r="AG4" s="8"/>
      <c r="AH4" s="14"/>
      <c r="AI4" s="8"/>
      <c r="AJ4" s="14"/>
      <c r="AK4" s="8"/>
      <c r="AL4" s="11"/>
    </row>
    <row r="5" spans="1:38" ht="18" x14ac:dyDescent="0.2">
      <c r="A5" s="15"/>
      <c r="B5" s="16" t="str">
        <f>IF(Zusammenfassung!B6="","",Zusammenfassung!B6)</f>
        <v/>
      </c>
      <c r="C5" s="17">
        <f>D5+F5</f>
        <v>0</v>
      </c>
      <c r="D5" s="17" t="str">
        <f>IF(Wochenplan!H13="","0",IF((Wochenplan!I13&lt;Wochenplan!H13),(E5+Wochenplan!I13),(Wochenplan!I13-Wochenplan!H13)))</f>
        <v>0</v>
      </c>
      <c r="E5" s="18" t="str">
        <f>IF(Wochenplan!I13="","0",IF(Wochenplan!H13="","0",$D$4-Wochenplan!H13))</f>
        <v>0</v>
      </c>
      <c r="F5" s="17" t="str">
        <f>IF(Wochenplan!J13="","0",IF((Wochenplan!K13&lt;Wochenplan!J13),(G5+Wochenplan!K13),(Wochenplan!K13-Wochenplan!J13)))</f>
        <v>0</v>
      </c>
      <c r="G5" s="19" t="str">
        <f>IF(Wochenplan!K13="","0",$D$4-Wochenplan!J13)</f>
        <v>0</v>
      </c>
      <c r="H5" s="20">
        <f>I5+K5</f>
        <v>0</v>
      </c>
      <c r="I5" s="17" t="str">
        <f>IF(Wochenplan!L13="","0",IF((Wochenplan!M13&lt;Wochenplan!L13),(J5+Wochenplan!M13),(Wochenplan!M13-Wochenplan!L13)))</f>
        <v>0</v>
      </c>
      <c r="J5" s="19" t="str">
        <f>IF(Wochenplan!M13="","0",$D$4-Wochenplan!L13)</f>
        <v>0</v>
      </c>
      <c r="K5" s="17" t="str">
        <f>IF(Wochenplan!N13="","0",IF((Wochenplan!O13&lt;Wochenplan!N13),(L5+Wochenplan!O13),(Wochenplan!O13-Wochenplan!N13)))</f>
        <v>0</v>
      </c>
      <c r="L5" s="19" t="str">
        <f>IF(Wochenplan!O13="","0",$D$4-Wochenplan!N13)</f>
        <v>0</v>
      </c>
      <c r="M5" s="20">
        <f>N5+P5</f>
        <v>0</v>
      </c>
      <c r="N5" s="17" t="str">
        <f>IF(Wochenplan!P13="","0",IF((Wochenplan!Q13&lt;Wochenplan!P13),(O5+Wochenplan!Q13),(Wochenplan!Q13-Wochenplan!P13)))</f>
        <v>0</v>
      </c>
      <c r="O5" s="19" t="str">
        <f>IF(Wochenplan!Q13="","0",$D$4-Wochenplan!P13)</f>
        <v>0</v>
      </c>
      <c r="P5" s="17" t="str">
        <f>IF(Wochenplan!R13="","0",IF((Wochenplan!S13&lt;Wochenplan!R13),(Q5+Wochenplan!S13),(Wochenplan!S13-Wochenplan!R13)))</f>
        <v>0</v>
      </c>
      <c r="Q5" s="21" t="str">
        <f>IF(Wochenplan!S13="","0",$D$4-Wochenplan!R13)</f>
        <v>0</v>
      </c>
      <c r="R5" s="17">
        <f>S5+U5</f>
        <v>0</v>
      </c>
      <c r="S5" s="17" t="str">
        <f>IF(Wochenplan!T13="","0",IF((Wochenplan!U13&lt;Wochenplan!T13),(T5+Wochenplan!U13),(Wochenplan!U13-Wochenplan!T13)))</f>
        <v>0</v>
      </c>
      <c r="T5" s="19" t="str">
        <f>IF(Wochenplan!U13="","0",$D$4-Wochenplan!T13)</f>
        <v>0</v>
      </c>
      <c r="U5" s="17" t="str">
        <f>IF(Wochenplan!V13="","0",IF((Wochenplan!W13&lt;Wochenplan!V13),(V5+Wochenplan!W13),(Wochenplan!W13-Wochenplan!V13)))</f>
        <v>0</v>
      </c>
      <c r="V5" s="21" t="str">
        <f>IF(Wochenplan!W13="","0",$D$4-Wochenplan!V13)</f>
        <v>0</v>
      </c>
      <c r="W5" s="17">
        <f>X5+Z5</f>
        <v>0</v>
      </c>
      <c r="X5" s="17" t="str">
        <f>IF(Wochenplan!X13="","0",IF((Wochenplan!Y13&lt;Wochenplan!X13),(Y5+Wochenplan!Y13),(Wochenplan!Y13-Wochenplan!X13)))</f>
        <v>0</v>
      </c>
      <c r="Y5" s="19" t="str">
        <f>IF(Wochenplan!Y13="","0",$D$4-Wochenplan!X13)</f>
        <v>0</v>
      </c>
      <c r="Z5" s="17" t="str">
        <f>IF(Wochenplan!Z13="","0",IF((Wochenplan!AA13&lt;Wochenplan!Z13),(AA5+Wochenplan!AA13),(Wochenplan!AA13-Wochenplan!Z13)))</f>
        <v>0</v>
      </c>
      <c r="AA5" s="21" t="str">
        <f>IF(Wochenplan!AA13="","0",$D$4-Wochenplan!Z13)</f>
        <v>0</v>
      </c>
      <c r="AB5" s="17">
        <f>AC5+AE5</f>
        <v>0</v>
      </c>
      <c r="AC5" s="17" t="str">
        <f>IF(Wochenplan!AB13="","0",IF((Wochenplan!AC13&lt;Wochenplan!AB13),(AD5+Wochenplan!AC13),(Wochenplan!AC13-Wochenplan!AB13)))</f>
        <v>0</v>
      </c>
      <c r="AD5" s="19" t="str">
        <f>IF(Wochenplan!AC13="","0",$D$4-Wochenplan!AB13)</f>
        <v>0</v>
      </c>
      <c r="AE5" s="17" t="str">
        <f>IF(Wochenplan!AD13="","0",IF((Wochenplan!AE13&lt;Wochenplan!AD13),(AF5+Wochenplan!AE13),(Wochenplan!AE13-Wochenplan!AD13)))</f>
        <v>0</v>
      </c>
      <c r="AF5" s="21" t="str">
        <f>IF(Wochenplan!AE13="","0",$D$4-Wochenplan!AD13)</f>
        <v>0</v>
      </c>
      <c r="AG5" s="17">
        <f>AH5+AJ5</f>
        <v>0</v>
      </c>
      <c r="AH5" s="17" t="str">
        <f>IF(Wochenplan!AF13="","0",IF((Wochenplan!AG13&lt;Wochenplan!AF13),(AI5+Wochenplan!AG13),(Wochenplan!AG13-Wochenplan!AF13)))</f>
        <v>0</v>
      </c>
      <c r="AI5" s="19" t="str">
        <f>IF(Wochenplan!AG13="","0",$D$4-Wochenplan!AF13)</f>
        <v>0</v>
      </c>
      <c r="AJ5" s="17" t="str">
        <f>IF(Wochenplan!AH13="","0",IF((Wochenplan!AI13&lt;Wochenplan!AH13),(AK5+Wochenplan!AI13),(Wochenplan!AI13-Wochenplan!AH13)))</f>
        <v>0</v>
      </c>
      <c r="AK5" s="19" t="str">
        <f>IF(Wochenplan!AI13="","0",$D$4-Wochenplan!AH13)</f>
        <v>0</v>
      </c>
      <c r="AL5" s="22"/>
    </row>
    <row r="6" spans="1:38" ht="18" x14ac:dyDescent="0.2">
      <c r="A6" s="15"/>
      <c r="B6" s="16" t="str">
        <f>IF(Zusammenfassung!B7="","",Zusammenfassung!B7)</f>
        <v/>
      </c>
      <c r="C6" s="17">
        <f>D6+F6</f>
        <v>0</v>
      </c>
      <c r="D6" s="17" t="str">
        <f>IF(Wochenplan!H15="","0",IF((Wochenplan!I15&lt;Wochenplan!H15),(E6+Wochenplan!I15),(Wochenplan!I15-Wochenplan!H15)))</f>
        <v>0</v>
      </c>
      <c r="E6" s="18" t="str">
        <f>IF(Wochenplan!I15="","0",IF(Wochenplan!H15="","0",$D$4-Wochenplan!H15))</f>
        <v>0</v>
      </c>
      <c r="F6" s="17" t="str">
        <f>IF(Wochenplan!J15="","0",IF((Wochenplan!K15&lt;Wochenplan!J15),(G6+Wochenplan!K15),(Wochenplan!K15-Wochenplan!J15)))</f>
        <v>0</v>
      </c>
      <c r="G6" s="19" t="str">
        <f>IF(Wochenplan!K15="","0",$D$4-Wochenplan!J15)</f>
        <v>0</v>
      </c>
      <c r="H6" s="20">
        <f>I6+K6</f>
        <v>0</v>
      </c>
      <c r="I6" s="17" t="str">
        <f>IF(Wochenplan!L15="","0",IF((Wochenplan!M15&lt;Wochenplan!L15),(J6+Wochenplan!M15),(Wochenplan!M15-Wochenplan!L15)))</f>
        <v>0</v>
      </c>
      <c r="J6" s="19" t="str">
        <f>IF(Wochenplan!M15="","0",$D$4-Wochenplan!L15)</f>
        <v>0</v>
      </c>
      <c r="K6" s="17" t="str">
        <f>IF(Wochenplan!N15="","0",IF((Wochenplan!O15&lt;Wochenplan!N15),(L6+Wochenplan!O15),(Wochenplan!O15-Wochenplan!N15)))</f>
        <v>0</v>
      </c>
      <c r="L6" s="19" t="str">
        <f>IF(Wochenplan!O15="","0",$D$4-Wochenplan!N15)</f>
        <v>0</v>
      </c>
      <c r="M6" s="20">
        <f>N6+P6</f>
        <v>0</v>
      </c>
      <c r="N6" s="17" t="str">
        <f>IF(Wochenplan!P15="","0",IF((Wochenplan!Q15&lt;Wochenplan!P15),(O6+Wochenplan!Q15),(Wochenplan!Q15-Wochenplan!P15)))</f>
        <v>0</v>
      </c>
      <c r="O6" s="19" t="str">
        <f>IF(Wochenplan!Q15="","0",$D$4-Wochenplan!P15)</f>
        <v>0</v>
      </c>
      <c r="P6" s="17" t="str">
        <f>IF(Wochenplan!R15="","0",IF((Wochenplan!S15&lt;Wochenplan!R15),(Q6+Wochenplan!S15),(Wochenplan!S15-Wochenplan!R15)))</f>
        <v>0</v>
      </c>
      <c r="Q6" s="21" t="str">
        <f>IF(Wochenplan!S15="","0",$D$4-Wochenplan!R15)</f>
        <v>0</v>
      </c>
      <c r="R6" s="17">
        <f>S6+U6</f>
        <v>0</v>
      </c>
      <c r="S6" s="17" t="str">
        <f>IF(Wochenplan!T15="","0",IF((Wochenplan!U15&lt;Wochenplan!T15),(T6+Wochenplan!U15),(Wochenplan!U15-Wochenplan!T15)))</f>
        <v>0</v>
      </c>
      <c r="T6" s="19" t="str">
        <f>IF(Wochenplan!U15="","0",$D$4-Wochenplan!T15)</f>
        <v>0</v>
      </c>
      <c r="U6" s="17" t="str">
        <f>IF(Wochenplan!V15="","0",IF((Wochenplan!W15&lt;Wochenplan!V15),(V6+Wochenplan!W15),(Wochenplan!W15-Wochenplan!V15)))</f>
        <v>0</v>
      </c>
      <c r="V6" s="21" t="str">
        <f>IF(Wochenplan!W15="","0",$D$4-Wochenplan!V15)</f>
        <v>0</v>
      </c>
      <c r="W6" s="17">
        <f>X6+Z6</f>
        <v>0</v>
      </c>
      <c r="X6" s="17" t="str">
        <f>IF(Wochenplan!X15="","0",IF((Wochenplan!Y15&lt;Wochenplan!X15),(Y6+Wochenplan!Y15),(Wochenplan!Y15-Wochenplan!X15)))</f>
        <v>0</v>
      </c>
      <c r="Y6" s="19" t="str">
        <f>IF(Wochenplan!Y15="","0",$D$4-Wochenplan!X15)</f>
        <v>0</v>
      </c>
      <c r="Z6" s="17" t="str">
        <f>IF(Wochenplan!Z15="","0",IF((Wochenplan!AA15&lt;Wochenplan!Z15),(AA6+Wochenplan!AA15),(Wochenplan!AA15-Wochenplan!Z15)))</f>
        <v>0</v>
      </c>
      <c r="AA6" s="21" t="str">
        <f>IF(Wochenplan!AA15="","0",$D$4-Wochenplan!Z15)</f>
        <v>0</v>
      </c>
      <c r="AB6" s="17">
        <f>AC6+AE6</f>
        <v>0</v>
      </c>
      <c r="AC6" s="17" t="str">
        <f>IF(Wochenplan!AB15="","0",IF((Wochenplan!AC15&lt;Wochenplan!AB15),(AD6+Wochenplan!AC15),(Wochenplan!AC15-Wochenplan!AB15)))</f>
        <v>0</v>
      </c>
      <c r="AD6" s="19" t="str">
        <f>IF(Wochenplan!AC15="","0",$D$4-Wochenplan!AB15)</f>
        <v>0</v>
      </c>
      <c r="AE6" s="17" t="str">
        <f>IF(Wochenplan!AD15="","0",IF((Wochenplan!AE15&lt;Wochenplan!AD15),(AF6+Wochenplan!AE15),(Wochenplan!AE15-Wochenplan!AD15)))</f>
        <v>0</v>
      </c>
      <c r="AF6" s="21" t="str">
        <f>IF(Wochenplan!AE15="","0",$D$4-Wochenplan!AD15)</f>
        <v>0</v>
      </c>
      <c r="AG6" s="17">
        <f>AH6+AJ6</f>
        <v>0</v>
      </c>
      <c r="AH6" s="17" t="str">
        <f>IF(Wochenplan!AF15="","0",IF((Wochenplan!AG15&lt;Wochenplan!AF15),(AI6+Wochenplan!AG15),(Wochenplan!AG15-Wochenplan!AF15)))</f>
        <v>0</v>
      </c>
      <c r="AI6" s="19" t="str">
        <f>IF(Wochenplan!AG15="","0",$D$4-Wochenplan!AF15)</f>
        <v>0</v>
      </c>
      <c r="AJ6" s="17" t="str">
        <f>IF(Wochenplan!AH15="","0",IF((Wochenplan!AI15&lt;Wochenplan!AH15),(AK6+Wochenplan!AI15),(Wochenplan!AI15-Wochenplan!AH15)))</f>
        <v>0</v>
      </c>
      <c r="AK6" s="19" t="str">
        <f>IF(Wochenplan!AI15="","0",$D$4-Wochenplan!AH15)</f>
        <v>0</v>
      </c>
      <c r="AL6" s="22"/>
    </row>
    <row r="7" spans="1:38" ht="18" x14ac:dyDescent="0.2">
      <c r="A7" s="15"/>
      <c r="B7" s="16" t="str">
        <f>IF(Zusammenfassung!B8="","",Zusammenfassung!B8)</f>
        <v/>
      </c>
      <c r="C7" s="17">
        <f t="shared" ref="C7:C14" si="0">D7+F7</f>
        <v>0</v>
      </c>
      <c r="D7" s="17" t="str">
        <f>IF(Wochenplan!H17="","0",IF((Wochenplan!I17&lt;Wochenplan!H17),(E7+Wochenplan!I17),(Wochenplan!I17-Wochenplan!H17)))</f>
        <v>0</v>
      </c>
      <c r="E7" s="18" t="str">
        <f>IF(Wochenplan!I17="","0",IF(Wochenplan!H17="","0",$D$4-Wochenplan!H17))</f>
        <v>0</v>
      </c>
      <c r="F7" s="17" t="str">
        <f>IF(Wochenplan!J17="","0",IF((Wochenplan!K17&lt;Wochenplan!J17),(G7+Wochenplan!K17),(Wochenplan!K17-Wochenplan!J17)))</f>
        <v>0</v>
      </c>
      <c r="G7" s="19" t="str">
        <f>IF(Wochenplan!K17="","0",$D$4-Wochenplan!J17)</f>
        <v>0</v>
      </c>
      <c r="H7" s="20">
        <f t="shared" ref="H7:H14" si="1">I7+K7</f>
        <v>0</v>
      </c>
      <c r="I7" s="17" t="str">
        <f>IF(Wochenplan!L17="","0",IF((Wochenplan!M17&lt;Wochenplan!L17),(J7+Wochenplan!M17),(Wochenplan!M17-Wochenplan!L17)))</f>
        <v>0</v>
      </c>
      <c r="J7" s="19" t="str">
        <f>IF(Wochenplan!M17="","0",$D$4-Wochenplan!L17)</f>
        <v>0</v>
      </c>
      <c r="K7" s="17" t="str">
        <f>IF(Wochenplan!N17="","0",IF((Wochenplan!O17&lt;Wochenplan!N17),(L7+Wochenplan!O17),(Wochenplan!O17-Wochenplan!N17)))</f>
        <v>0</v>
      </c>
      <c r="L7" s="19" t="str">
        <f>IF(Wochenplan!O17="","0",$D$4-Wochenplan!N17)</f>
        <v>0</v>
      </c>
      <c r="M7" s="20">
        <f t="shared" ref="M7:M14" si="2">N7+P7</f>
        <v>0</v>
      </c>
      <c r="N7" s="17" t="str">
        <f>IF(Wochenplan!P17="","0",IF((Wochenplan!Q17&lt;Wochenplan!P17),(O7+Wochenplan!Q17),(Wochenplan!Q17-Wochenplan!P17)))</f>
        <v>0</v>
      </c>
      <c r="O7" s="19" t="str">
        <f>IF(Wochenplan!Q17="","0",$D$4-Wochenplan!P17)</f>
        <v>0</v>
      </c>
      <c r="P7" s="17" t="str">
        <f>IF(Wochenplan!R17="","0",IF((Wochenplan!S17&lt;Wochenplan!R17),(Q7+Wochenplan!S17),(Wochenplan!S17-Wochenplan!R17)))</f>
        <v>0</v>
      </c>
      <c r="Q7" s="21" t="str">
        <f>IF(Wochenplan!S17="","0",$D$4-Wochenplan!R17)</f>
        <v>0</v>
      </c>
      <c r="R7" s="17">
        <f t="shared" ref="R7:R14" si="3">S7+U7</f>
        <v>0</v>
      </c>
      <c r="S7" s="17" t="str">
        <f>IF(Wochenplan!T17="","0",IF((Wochenplan!U17&lt;Wochenplan!T17),(T7+Wochenplan!U17),(Wochenplan!U17-Wochenplan!T17)))</f>
        <v>0</v>
      </c>
      <c r="T7" s="19" t="str">
        <f>IF(Wochenplan!U17="","0",$D$4-Wochenplan!T17)</f>
        <v>0</v>
      </c>
      <c r="U7" s="17" t="str">
        <f>IF(Wochenplan!V17="","0",IF((Wochenplan!W17&lt;Wochenplan!V17),(V7+Wochenplan!W17),(Wochenplan!W17-Wochenplan!V17)))</f>
        <v>0</v>
      </c>
      <c r="V7" s="21" t="str">
        <f>IF(Wochenplan!W17="","0",$D$4-Wochenplan!V17)</f>
        <v>0</v>
      </c>
      <c r="W7" s="17">
        <f t="shared" ref="W7:W14" si="4">X7+Z7</f>
        <v>0</v>
      </c>
      <c r="X7" s="17" t="str">
        <f>IF(Wochenplan!X17="","0",IF((Wochenplan!Y17&lt;Wochenplan!X17),(Y7+Wochenplan!Y17),(Wochenplan!Y17-Wochenplan!X17)))</f>
        <v>0</v>
      </c>
      <c r="Y7" s="19" t="str">
        <f>IF(Wochenplan!Y17="","0",$D$4-Wochenplan!X17)</f>
        <v>0</v>
      </c>
      <c r="Z7" s="17" t="str">
        <f>IF(Wochenplan!Z17="","0",IF((Wochenplan!AA17&lt;Wochenplan!Z17),(AA7+Wochenplan!AA17),(Wochenplan!AA17-Wochenplan!Z17)))</f>
        <v>0</v>
      </c>
      <c r="AA7" s="21" t="str">
        <f>IF(Wochenplan!AA17="","0",$D$4-Wochenplan!Z17)</f>
        <v>0</v>
      </c>
      <c r="AB7" s="17">
        <f t="shared" ref="AB7:AB14" si="5">AC7+AE7</f>
        <v>0</v>
      </c>
      <c r="AC7" s="17" t="str">
        <f>IF(Wochenplan!AB17="","0",IF((Wochenplan!AC17&lt;Wochenplan!AB17),(AD7+Wochenplan!AC17),(Wochenplan!AC17-Wochenplan!AB17)))</f>
        <v>0</v>
      </c>
      <c r="AD7" s="19" t="str">
        <f>IF(Wochenplan!AC17="","0",$D$4-Wochenplan!AB17)</f>
        <v>0</v>
      </c>
      <c r="AE7" s="17" t="str">
        <f>IF(Wochenplan!AD17="","0",IF((Wochenplan!AE17&lt;Wochenplan!AD17),(AF7+Wochenplan!AE17),(Wochenplan!AE17-Wochenplan!AD17)))</f>
        <v>0</v>
      </c>
      <c r="AF7" s="21" t="str">
        <f>IF(Wochenplan!AE17="","0",$D$4-Wochenplan!AD17)</f>
        <v>0</v>
      </c>
      <c r="AG7" s="17">
        <f t="shared" ref="AG7:AG14" si="6">AH7+AJ7</f>
        <v>0</v>
      </c>
      <c r="AH7" s="17" t="str">
        <f>IF(Wochenplan!AF17="","0",IF((Wochenplan!AG17&lt;Wochenplan!AF17),(AI7+Wochenplan!AG17),(Wochenplan!AG17-Wochenplan!AF17)))</f>
        <v>0</v>
      </c>
      <c r="AI7" s="19" t="str">
        <f>IF(Wochenplan!AG17="","0",$D$4-Wochenplan!AF17)</f>
        <v>0</v>
      </c>
      <c r="AJ7" s="17" t="str">
        <f>IF(Wochenplan!AH17="","0",IF((Wochenplan!AI17&lt;Wochenplan!AH17),(AK7+Wochenplan!AI17),(Wochenplan!AI17-Wochenplan!AH17)))</f>
        <v>0</v>
      </c>
      <c r="AK7" s="19" t="str">
        <f>IF(Wochenplan!AI17="","0",$D$4-Wochenplan!AH17)</f>
        <v>0</v>
      </c>
      <c r="AL7" s="22"/>
    </row>
    <row r="8" spans="1:38" ht="18" x14ac:dyDescent="0.2">
      <c r="A8" s="15"/>
      <c r="B8" s="16" t="str">
        <f>IF(Zusammenfassung!B9="","",Zusammenfassung!B9)</f>
        <v>Beispiel, Hans</v>
      </c>
      <c r="C8" s="17">
        <f t="shared" si="0"/>
        <v>0.39583333333333337</v>
      </c>
      <c r="D8" s="17">
        <f>IF(Wochenplan!H19="","0",IF((Wochenplan!I19&lt;Wochenplan!H19),(E8+Wochenplan!I19),(Wochenplan!I19-Wochenplan!H19)))</f>
        <v>0.25</v>
      </c>
      <c r="E8" s="18">
        <f>IF(Wochenplan!I19="","0",IF(Wochenplan!H19="","0",$D$4-Wochenplan!H19))</f>
        <v>0.75</v>
      </c>
      <c r="F8" s="17">
        <f>IF(Wochenplan!J19="","0",IF((Wochenplan!K19&lt;Wochenplan!J19),(G8+Wochenplan!K19),(Wochenplan!K19-Wochenplan!J19)))</f>
        <v>0.14583333333333337</v>
      </c>
      <c r="G8" s="19">
        <f>IF(Wochenplan!K19="","0",$D$4-Wochenplan!J19)</f>
        <v>0.45833333333333337</v>
      </c>
      <c r="H8" s="20">
        <f t="shared" si="1"/>
        <v>0.41666666666666663</v>
      </c>
      <c r="I8" s="17">
        <f>IF(Wochenplan!L19="","0",IF((Wochenplan!M19&lt;Wochenplan!L19),(J8+Wochenplan!M19),(Wochenplan!M19-Wochenplan!L19)))</f>
        <v>0.41666666666666663</v>
      </c>
      <c r="J8" s="19">
        <f>IF(Wochenplan!M19="","0",$D$4-Wochenplan!L19)</f>
        <v>0.16666666666666663</v>
      </c>
      <c r="K8" s="17" t="str">
        <f>IF(Wochenplan!N19="","0",IF((Wochenplan!O19&lt;Wochenplan!N19),(L8+Wochenplan!O19),(Wochenplan!O19-Wochenplan!N19)))</f>
        <v>0</v>
      </c>
      <c r="L8" s="19" t="str">
        <f>IF(Wochenplan!O19="","0",$D$4-Wochenplan!N19)</f>
        <v>0</v>
      </c>
      <c r="M8" s="20">
        <f t="shared" si="2"/>
        <v>0</v>
      </c>
      <c r="N8" s="17" t="str">
        <f>IF(Wochenplan!P19="","0",IF((Wochenplan!Q19&lt;Wochenplan!P19),(O8+Wochenplan!Q19),(Wochenplan!Q19-Wochenplan!P19)))</f>
        <v>0</v>
      </c>
      <c r="O8" s="19" t="str">
        <f>IF(Wochenplan!Q19="","0",$D$4-Wochenplan!P19)</f>
        <v>0</v>
      </c>
      <c r="P8" s="17" t="str">
        <f>IF(Wochenplan!R19="","0",IF((Wochenplan!S19&lt;Wochenplan!R19),(Q8+Wochenplan!S19),(Wochenplan!S19-Wochenplan!R19)))</f>
        <v>0</v>
      </c>
      <c r="Q8" s="21" t="str">
        <f>IF(Wochenplan!S19="","0",$D$4-Wochenplan!R19)</f>
        <v>0</v>
      </c>
      <c r="R8" s="17">
        <f t="shared" si="3"/>
        <v>0</v>
      </c>
      <c r="S8" s="17" t="str">
        <f>IF(Wochenplan!T19="","0",IF((Wochenplan!U19&lt;Wochenplan!T19),(T8+Wochenplan!U19),(Wochenplan!U19-Wochenplan!T19)))</f>
        <v>0</v>
      </c>
      <c r="T8" s="19" t="str">
        <f>IF(Wochenplan!U19="","0",$D$4-Wochenplan!T19)</f>
        <v>0</v>
      </c>
      <c r="U8" s="17" t="str">
        <f>IF(Wochenplan!V19="","0",IF((Wochenplan!W19&lt;Wochenplan!V19),(V8+Wochenplan!W19),(Wochenplan!W19-Wochenplan!V19)))</f>
        <v>0</v>
      </c>
      <c r="V8" s="21" t="str">
        <f>IF(Wochenplan!W19="","0",$D$4-Wochenplan!V19)</f>
        <v>0</v>
      </c>
      <c r="W8" s="17">
        <f t="shared" si="4"/>
        <v>0</v>
      </c>
      <c r="X8" s="17" t="str">
        <f>IF(Wochenplan!X19="","0",IF((Wochenplan!Y19&lt;Wochenplan!X19),(Y8+Wochenplan!Y19),(Wochenplan!Y19-Wochenplan!X19)))</f>
        <v>0</v>
      </c>
      <c r="Y8" s="19" t="str">
        <f>IF(Wochenplan!Y19="","0",$D$4-Wochenplan!X19)</f>
        <v>0</v>
      </c>
      <c r="Z8" s="17" t="str">
        <f>IF(Wochenplan!Z19="","0",IF((Wochenplan!AA19&lt;Wochenplan!Z19),(AA8+Wochenplan!AA19),(Wochenplan!AA19-Wochenplan!Z19)))</f>
        <v>0</v>
      </c>
      <c r="AA8" s="21" t="str">
        <f>IF(Wochenplan!AA19="","0",$D$4-Wochenplan!Z19)</f>
        <v>0</v>
      </c>
      <c r="AB8" s="17">
        <f t="shared" si="5"/>
        <v>0</v>
      </c>
      <c r="AC8" s="17" t="str">
        <f>IF(Wochenplan!AB19="","0",IF((Wochenplan!AC19&lt;Wochenplan!AB19),(AD8+Wochenplan!AC19),(Wochenplan!AC19-Wochenplan!AB19)))</f>
        <v>0</v>
      </c>
      <c r="AD8" s="19" t="str">
        <f>IF(Wochenplan!AC19="","0",$D$4-Wochenplan!AB19)</f>
        <v>0</v>
      </c>
      <c r="AE8" s="17" t="str">
        <f>IF(Wochenplan!AD19="","0",IF((Wochenplan!AE19&lt;Wochenplan!AD19),(AF8+Wochenplan!AE19),(Wochenplan!AE19-Wochenplan!AD19)))</f>
        <v>0</v>
      </c>
      <c r="AF8" s="21" t="str">
        <f>IF(Wochenplan!AE19="","0",$D$4-Wochenplan!AD19)</f>
        <v>0</v>
      </c>
      <c r="AG8" s="17">
        <f t="shared" si="6"/>
        <v>0</v>
      </c>
      <c r="AH8" s="17" t="str">
        <f>IF(Wochenplan!AF19="","0",IF((Wochenplan!AG19&lt;Wochenplan!AF19),(AI8+Wochenplan!AG19),(Wochenplan!AG19-Wochenplan!AF19)))</f>
        <v>0</v>
      </c>
      <c r="AI8" s="19" t="str">
        <f>IF(Wochenplan!AG19="","0",$D$4-Wochenplan!AF19)</f>
        <v>0</v>
      </c>
      <c r="AJ8" s="17" t="str">
        <f>IF(Wochenplan!AH19="","0",IF((Wochenplan!AI19&lt;Wochenplan!AH19),(AK8+Wochenplan!AI19),(Wochenplan!AI19-Wochenplan!AH19)))</f>
        <v>0</v>
      </c>
      <c r="AK8" s="19" t="str">
        <f>IF(Wochenplan!AI19="","0",$D$4-Wochenplan!AH19)</f>
        <v>0</v>
      </c>
      <c r="AL8" s="22"/>
    </row>
    <row r="9" spans="1:38" ht="18" x14ac:dyDescent="0.2">
      <c r="A9" s="15"/>
      <c r="B9" s="16" t="str">
        <f>IF(Zusammenfassung!B10="","",Zusammenfassung!B10)</f>
        <v/>
      </c>
      <c r="C9" s="17">
        <f t="shared" si="0"/>
        <v>0</v>
      </c>
      <c r="D9" s="17" t="str">
        <f>IF(Wochenplan!H21="","0",IF((Wochenplan!I21&lt;Wochenplan!H21),(E9+Wochenplan!I21),(Wochenplan!I21-Wochenplan!H21)))</f>
        <v>0</v>
      </c>
      <c r="E9" s="18" t="str">
        <f>IF(Wochenplan!I21="","0",IF(Wochenplan!H21="","0",$D$4-Wochenplan!H21))</f>
        <v>0</v>
      </c>
      <c r="F9" s="17" t="str">
        <f>IF(Wochenplan!J21="","0",IF((Wochenplan!K21&lt;Wochenplan!J21),(G9+Wochenplan!K21),(Wochenplan!K21-Wochenplan!J21)))</f>
        <v>0</v>
      </c>
      <c r="G9" s="19" t="str">
        <f>IF(Wochenplan!K21="","0",$D$4-Wochenplan!J21)</f>
        <v>0</v>
      </c>
      <c r="H9" s="20">
        <f t="shared" si="1"/>
        <v>0</v>
      </c>
      <c r="I9" s="17" t="str">
        <f>IF(Wochenplan!L21="","0",IF((Wochenplan!M21&lt;Wochenplan!L21),(J9+Wochenplan!M21),(Wochenplan!M21-Wochenplan!L21)))</f>
        <v>0</v>
      </c>
      <c r="J9" s="19" t="str">
        <f>IF(Wochenplan!M21="","0",$D$4-Wochenplan!L21)</f>
        <v>0</v>
      </c>
      <c r="K9" s="17" t="str">
        <f>IF(Wochenplan!N21="","0",IF((Wochenplan!O21&lt;Wochenplan!N21),(L9+Wochenplan!O21),(Wochenplan!O21-Wochenplan!N21)))</f>
        <v>0</v>
      </c>
      <c r="L9" s="19" t="str">
        <f>IF(Wochenplan!O21="","0",$D$4-Wochenplan!N21)</f>
        <v>0</v>
      </c>
      <c r="M9" s="20">
        <f t="shared" si="2"/>
        <v>0</v>
      </c>
      <c r="N9" s="17" t="str">
        <f>IF(Wochenplan!P21="","0",IF((Wochenplan!Q21&lt;Wochenplan!P21),(O9+Wochenplan!Q21),(Wochenplan!Q21-Wochenplan!P21)))</f>
        <v>0</v>
      </c>
      <c r="O9" s="19" t="str">
        <f>IF(Wochenplan!Q21="","0",$D$4-Wochenplan!P21)</f>
        <v>0</v>
      </c>
      <c r="P9" s="17" t="str">
        <f>IF(Wochenplan!R21="","0",IF((Wochenplan!S21&lt;Wochenplan!R21),(Q9+Wochenplan!S21),(Wochenplan!S21-Wochenplan!R21)))</f>
        <v>0</v>
      </c>
      <c r="Q9" s="21" t="str">
        <f>IF(Wochenplan!S21="","0",$D$4-Wochenplan!R21)</f>
        <v>0</v>
      </c>
      <c r="R9" s="17">
        <f t="shared" si="3"/>
        <v>0</v>
      </c>
      <c r="S9" s="17" t="str">
        <f>IF(Wochenplan!T21="","0",IF((Wochenplan!U21&lt;Wochenplan!T21),(T9+Wochenplan!U21),(Wochenplan!U21-Wochenplan!T21)))</f>
        <v>0</v>
      </c>
      <c r="T9" s="19" t="str">
        <f>IF(Wochenplan!U21="","0",$D$4-Wochenplan!T21)</f>
        <v>0</v>
      </c>
      <c r="U9" s="17" t="str">
        <f>IF(Wochenplan!V21="","0",IF((Wochenplan!W21&lt;Wochenplan!V21),(V9+Wochenplan!W21),(Wochenplan!W21-Wochenplan!V21)))</f>
        <v>0</v>
      </c>
      <c r="V9" s="21" t="str">
        <f>IF(Wochenplan!W21="","0",$D$4-Wochenplan!V21)</f>
        <v>0</v>
      </c>
      <c r="W9" s="17">
        <f t="shared" si="4"/>
        <v>0</v>
      </c>
      <c r="X9" s="17" t="str">
        <f>IF(Wochenplan!X21="","0",IF((Wochenplan!Y21&lt;Wochenplan!X21),(Y9+Wochenplan!Y21),(Wochenplan!Y21-Wochenplan!X21)))</f>
        <v>0</v>
      </c>
      <c r="Y9" s="19" t="str">
        <f>IF(Wochenplan!Y21="","0",$D$4-Wochenplan!X21)</f>
        <v>0</v>
      </c>
      <c r="Z9" s="17" t="str">
        <f>IF(Wochenplan!Z21="","0",IF((Wochenplan!AA21&lt;Wochenplan!Z21),(AA9+Wochenplan!AA21),(Wochenplan!AA21-Wochenplan!Z21)))</f>
        <v>0</v>
      </c>
      <c r="AA9" s="21" t="str">
        <f>IF(Wochenplan!AA21="","0",$D$4-Wochenplan!Z21)</f>
        <v>0</v>
      </c>
      <c r="AB9" s="17">
        <f t="shared" si="5"/>
        <v>0</v>
      </c>
      <c r="AC9" s="17" t="str">
        <f>IF(Wochenplan!AB21="","0",IF((Wochenplan!AC21&lt;Wochenplan!AB21),(AD9+Wochenplan!AC21),(Wochenplan!AC21-Wochenplan!AB21)))</f>
        <v>0</v>
      </c>
      <c r="AD9" s="19" t="str">
        <f>IF(Wochenplan!AC21="","0",$D$4-Wochenplan!AB21)</f>
        <v>0</v>
      </c>
      <c r="AE9" s="17" t="str">
        <f>IF(Wochenplan!AD21="","0",IF((Wochenplan!AE21&lt;Wochenplan!AD21),(AF9+Wochenplan!AE21),(Wochenplan!AE21-Wochenplan!AD21)))</f>
        <v>0</v>
      </c>
      <c r="AF9" s="21" t="str">
        <f>IF(Wochenplan!AE21="","0",$D$4-Wochenplan!AD21)</f>
        <v>0</v>
      </c>
      <c r="AG9" s="17">
        <f t="shared" si="6"/>
        <v>0</v>
      </c>
      <c r="AH9" s="17" t="str">
        <f>IF(Wochenplan!AF21="","0",IF((Wochenplan!AG21&lt;Wochenplan!AF21),(AI9+Wochenplan!AG21),(Wochenplan!AG21-Wochenplan!AF21)))</f>
        <v>0</v>
      </c>
      <c r="AI9" s="19" t="str">
        <f>IF(Wochenplan!AG21="","0",$D$4-Wochenplan!AF21)</f>
        <v>0</v>
      </c>
      <c r="AJ9" s="17" t="str">
        <f>IF(Wochenplan!AH21="","0",IF((Wochenplan!AI21&lt;Wochenplan!AH21),(AK9+Wochenplan!AI21),(Wochenplan!AI21-Wochenplan!AH21)))</f>
        <v>0</v>
      </c>
      <c r="AK9" s="19" t="str">
        <f>IF(Wochenplan!AI21="","0",$D$4-Wochenplan!AH21)</f>
        <v>0</v>
      </c>
      <c r="AL9" s="22"/>
    </row>
    <row r="10" spans="1:38" ht="18" x14ac:dyDescent="0.2">
      <c r="A10" s="15"/>
      <c r="B10" s="16" t="str">
        <f>IF(Zusammenfassung!B11="","",Zusammenfassung!B11)</f>
        <v/>
      </c>
      <c r="C10" s="17">
        <f t="shared" si="0"/>
        <v>0</v>
      </c>
      <c r="D10" s="17" t="str">
        <f>IF(Wochenplan!H23="","0",IF((Wochenplan!I23&lt;Wochenplan!H23),(E10+Wochenplan!I23),(Wochenplan!I23-Wochenplan!H23)))</f>
        <v>0</v>
      </c>
      <c r="E10" s="18" t="str">
        <f>IF(Wochenplan!I23="","0",IF(Wochenplan!H23="","0",$D$4-Wochenplan!H23))</f>
        <v>0</v>
      </c>
      <c r="F10" s="17" t="str">
        <f>IF(Wochenplan!J23="","0",IF((Wochenplan!K23&lt;Wochenplan!J23),(G10+Wochenplan!K23),(Wochenplan!K23-Wochenplan!J23)))</f>
        <v>0</v>
      </c>
      <c r="G10" s="19" t="str">
        <f>IF(Wochenplan!K23="","0",$D$4-Wochenplan!J23)</f>
        <v>0</v>
      </c>
      <c r="H10" s="20">
        <f t="shared" si="1"/>
        <v>0</v>
      </c>
      <c r="I10" s="17" t="str">
        <f>IF(Wochenplan!L23="","0",IF((Wochenplan!M23&lt;Wochenplan!L23),(J10+Wochenplan!M23),(Wochenplan!M23-Wochenplan!L23)))</f>
        <v>0</v>
      </c>
      <c r="J10" s="19" t="str">
        <f>IF(Wochenplan!M23="","0",$D$4-Wochenplan!L23)</f>
        <v>0</v>
      </c>
      <c r="K10" s="17" t="str">
        <f>IF(Wochenplan!N23="","0",IF((Wochenplan!O23&lt;Wochenplan!N23),(L10+Wochenplan!O23),(Wochenplan!O23-Wochenplan!N23)))</f>
        <v>0</v>
      </c>
      <c r="L10" s="19" t="str">
        <f>IF(Wochenplan!O23="","0",$D$4-Wochenplan!N23)</f>
        <v>0</v>
      </c>
      <c r="M10" s="20">
        <f t="shared" si="2"/>
        <v>0</v>
      </c>
      <c r="N10" s="17" t="str">
        <f>IF(Wochenplan!P23="","0",IF((Wochenplan!Q23&lt;Wochenplan!P23),(O10+Wochenplan!Q23),(Wochenplan!Q23-Wochenplan!P23)))</f>
        <v>0</v>
      </c>
      <c r="O10" s="19" t="str">
        <f>IF(Wochenplan!Q23="","0",$D$4-Wochenplan!P23)</f>
        <v>0</v>
      </c>
      <c r="P10" s="17" t="str">
        <f>IF(Wochenplan!R23="","0",IF((Wochenplan!S23&lt;Wochenplan!R23),(Q10+Wochenplan!S23),(Wochenplan!S23-Wochenplan!R23)))</f>
        <v>0</v>
      </c>
      <c r="Q10" s="21" t="str">
        <f>IF(Wochenplan!S23="","0",$D$4-Wochenplan!R23)</f>
        <v>0</v>
      </c>
      <c r="R10" s="17">
        <f t="shared" si="3"/>
        <v>0</v>
      </c>
      <c r="S10" s="17" t="str">
        <f>IF(Wochenplan!T23="","0",IF((Wochenplan!U23&lt;Wochenplan!T23),(T10+Wochenplan!U23),(Wochenplan!U23-Wochenplan!T23)))</f>
        <v>0</v>
      </c>
      <c r="T10" s="19" t="str">
        <f>IF(Wochenplan!U23="","0",$D$4-Wochenplan!T23)</f>
        <v>0</v>
      </c>
      <c r="U10" s="17" t="str">
        <f>IF(Wochenplan!V23="","0",IF((Wochenplan!W23&lt;Wochenplan!V23),(V10+Wochenplan!W23),(Wochenplan!W23-Wochenplan!V23)))</f>
        <v>0</v>
      </c>
      <c r="V10" s="21" t="str">
        <f>IF(Wochenplan!W23="","0",$D$4-Wochenplan!V23)</f>
        <v>0</v>
      </c>
      <c r="W10" s="17">
        <f t="shared" si="4"/>
        <v>0</v>
      </c>
      <c r="X10" s="17" t="str">
        <f>IF(Wochenplan!X23="","0",IF((Wochenplan!Y23&lt;Wochenplan!X23),(Y10+Wochenplan!Y23),(Wochenplan!Y23-Wochenplan!X23)))</f>
        <v>0</v>
      </c>
      <c r="Y10" s="19" t="str">
        <f>IF(Wochenplan!Y23="","0",$D$4-Wochenplan!X23)</f>
        <v>0</v>
      </c>
      <c r="Z10" s="17" t="str">
        <f>IF(Wochenplan!Z23="","0",IF((Wochenplan!AA23&lt;Wochenplan!Z23),(AA10+Wochenplan!AA23),(Wochenplan!AA23-Wochenplan!Z23)))</f>
        <v>0</v>
      </c>
      <c r="AA10" s="21" t="str">
        <f>IF(Wochenplan!AA23="","0",$D$4-Wochenplan!Z23)</f>
        <v>0</v>
      </c>
      <c r="AB10" s="17">
        <f t="shared" si="5"/>
        <v>0</v>
      </c>
      <c r="AC10" s="17" t="str">
        <f>IF(Wochenplan!AB23="","0",IF((Wochenplan!AC23&lt;Wochenplan!AB23),(AD10+Wochenplan!AC23),(Wochenplan!AC23-Wochenplan!AB23)))</f>
        <v>0</v>
      </c>
      <c r="AD10" s="19" t="str">
        <f>IF(Wochenplan!AC23="","0",$D$4-Wochenplan!AB23)</f>
        <v>0</v>
      </c>
      <c r="AE10" s="17" t="str">
        <f>IF(Wochenplan!AD23="","0",IF((Wochenplan!AE23&lt;Wochenplan!AD23),(AF10+Wochenplan!AE23),(Wochenplan!AE23-Wochenplan!AD23)))</f>
        <v>0</v>
      </c>
      <c r="AF10" s="21" t="str">
        <f>IF(Wochenplan!AE23="","0",$D$4-Wochenplan!AD23)</f>
        <v>0</v>
      </c>
      <c r="AG10" s="17">
        <f t="shared" si="6"/>
        <v>0</v>
      </c>
      <c r="AH10" s="17" t="str">
        <f>IF(Wochenplan!AF23="","0",IF((Wochenplan!AG23&lt;Wochenplan!AF23),(AI10+Wochenplan!AG23),(Wochenplan!AG23-Wochenplan!AF23)))</f>
        <v>0</v>
      </c>
      <c r="AI10" s="19" t="str">
        <f>IF(Wochenplan!AG23="","0",$D$4-Wochenplan!AF23)</f>
        <v>0</v>
      </c>
      <c r="AJ10" s="17" t="str">
        <f>IF(Wochenplan!AH23="","0",IF((Wochenplan!AI23&lt;Wochenplan!AH23),(AK10+Wochenplan!AI23),(Wochenplan!AI23-Wochenplan!AH23)))</f>
        <v>0</v>
      </c>
      <c r="AK10" s="19" t="str">
        <f>IF(Wochenplan!AI23="","0",$D$4-Wochenplan!AH23)</f>
        <v>0</v>
      </c>
      <c r="AL10" s="22"/>
    </row>
    <row r="11" spans="1:38" ht="18" x14ac:dyDescent="0.2">
      <c r="A11" s="15"/>
      <c r="B11" s="16" t="str">
        <f>IF(Zusammenfassung!B12="","",Zusammenfassung!B12)</f>
        <v/>
      </c>
      <c r="C11" s="17">
        <f t="shared" si="0"/>
        <v>0</v>
      </c>
      <c r="D11" s="17" t="str">
        <f>IF(Wochenplan!H25="","0",IF((Wochenplan!I25&lt;Wochenplan!H25),(E11+Wochenplan!I25),(Wochenplan!I25-Wochenplan!H25)))</f>
        <v>0</v>
      </c>
      <c r="E11" s="18" t="str">
        <f>IF(Wochenplan!I25="","0",IF(Wochenplan!H25="","0",$D$4-Wochenplan!H25))</f>
        <v>0</v>
      </c>
      <c r="F11" s="17" t="str">
        <f>IF(Wochenplan!J25="","0",IF((Wochenplan!K25&lt;Wochenplan!J25),(G11+Wochenplan!K25),(Wochenplan!K25-Wochenplan!J25)))</f>
        <v>0</v>
      </c>
      <c r="G11" s="19" t="str">
        <f>IF(Wochenplan!K25="","0",$D$4-Wochenplan!J25)</f>
        <v>0</v>
      </c>
      <c r="H11" s="20">
        <f t="shared" si="1"/>
        <v>0</v>
      </c>
      <c r="I11" s="17" t="str">
        <f>IF(Wochenplan!L25="","0",IF((Wochenplan!M25&lt;Wochenplan!L25),(J11+Wochenplan!M25),(Wochenplan!M25-Wochenplan!L25)))</f>
        <v>0</v>
      </c>
      <c r="J11" s="19" t="str">
        <f>IF(Wochenplan!M25="","0",$D$4-Wochenplan!L25)</f>
        <v>0</v>
      </c>
      <c r="K11" s="17" t="str">
        <f>IF(Wochenplan!N25="","0",IF((Wochenplan!O25&lt;Wochenplan!N25),(L11+Wochenplan!O25),(Wochenplan!O25-Wochenplan!N25)))</f>
        <v>0</v>
      </c>
      <c r="L11" s="19" t="str">
        <f>IF(Wochenplan!O25="","0",$D$4-Wochenplan!N25)</f>
        <v>0</v>
      </c>
      <c r="M11" s="20">
        <f t="shared" si="2"/>
        <v>0</v>
      </c>
      <c r="N11" s="17" t="str">
        <f>IF(Wochenplan!P25="","0",IF((Wochenplan!Q25&lt;Wochenplan!P25),(O11+Wochenplan!Q25),(Wochenplan!Q25-Wochenplan!P25)))</f>
        <v>0</v>
      </c>
      <c r="O11" s="19" t="str">
        <f>IF(Wochenplan!Q25="","0",$D$4-Wochenplan!P25)</f>
        <v>0</v>
      </c>
      <c r="P11" s="17" t="str">
        <f>IF(Wochenplan!R25="","0",IF((Wochenplan!S25&lt;Wochenplan!R25),(Q11+Wochenplan!S25),(Wochenplan!S25-Wochenplan!R25)))</f>
        <v>0</v>
      </c>
      <c r="Q11" s="21" t="str">
        <f>IF(Wochenplan!S25="","0",$D$4-Wochenplan!R25)</f>
        <v>0</v>
      </c>
      <c r="R11" s="17">
        <f t="shared" si="3"/>
        <v>0</v>
      </c>
      <c r="S11" s="17" t="str">
        <f>IF(Wochenplan!T25="","0",IF((Wochenplan!U25&lt;Wochenplan!T25),(T11+Wochenplan!U25),(Wochenplan!U25-Wochenplan!T25)))</f>
        <v>0</v>
      </c>
      <c r="T11" s="19" t="str">
        <f>IF(Wochenplan!U25="","0",$D$4-Wochenplan!T25)</f>
        <v>0</v>
      </c>
      <c r="U11" s="17" t="str">
        <f>IF(Wochenplan!V25="","0",IF((Wochenplan!W25&lt;Wochenplan!V25),(V11+Wochenplan!W25),(Wochenplan!W25-Wochenplan!V25)))</f>
        <v>0</v>
      </c>
      <c r="V11" s="21" t="str">
        <f>IF(Wochenplan!W25="","0",$D$4-Wochenplan!V25)</f>
        <v>0</v>
      </c>
      <c r="W11" s="17">
        <f t="shared" si="4"/>
        <v>0</v>
      </c>
      <c r="X11" s="17" t="str">
        <f>IF(Wochenplan!X25="","0",IF((Wochenplan!Y25&lt;Wochenplan!X25),(Y11+Wochenplan!Y25),(Wochenplan!Y25-Wochenplan!X25)))</f>
        <v>0</v>
      </c>
      <c r="Y11" s="19" t="str">
        <f>IF(Wochenplan!Y25="","0",$D$4-Wochenplan!X25)</f>
        <v>0</v>
      </c>
      <c r="Z11" s="17" t="str">
        <f>IF(Wochenplan!Z25="","0",IF((Wochenplan!AA25&lt;Wochenplan!Z25),(AA11+Wochenplan!AA25),(Wochenplan!AA25-Wochenplan!Z25)))</f>
        <v>0</v>
      </c>
      <c r="AA11" s="21" t="str">
        <f>IF(Wochenplan!AA25="","0",$D$4-Wochenplan!Z25)</f>
        <v>0</v>
      </c>
      <c r="AB11" s="17">
        <f t="shared" si="5"/>
        <v>0</v>
      </c>
      <c r="AC11" s="17" t="str">
        <f>IF(Wochenplan!AB25="","0",IF((Wochenplan!AC25&lt;Wochenplan!AB25),(AD11+Wochenplan!AC25),(Wochenplan!AC25-Wochenplan!AB25)))</f>
        <v>0</v>
      </c>
      <c r="AD11" s="19" t="str">
        <f>IF(Wochenplan!AC25="","0",$D$4-Wochenplan!AB25)</f>
        <v>0</v>
      </c>
      <c r="AE11" s="17" t="str">
        <f>IF(Wochenplan!AD25="","0",IF((Wochenplan!AE25&lt;Wochenplan!AD25),(AF11+Wochenplan!AE25),(Wochenplan!AE25-Wochenplan!AD25)))</f>
        <v>0</v>
      </c>
      <c r="AF11" s="21" t="str">
        <f>IF(Wochenplan!AE25="","0",$D$4-Wochenplan!AD25)</f>
        <v>0</v>
      </c>
      <c r="AG11" s="17">
        <f t="shared" si="6"/>
        <v>0</v>
      </c>
      <c r="AH11" s="17" t="str">
        <f>IF(Wochenplan!AF25="","0",IF((Wochenplan!AG25&lt;Wochenplan!AF25),(AI11+Wochenplan!AG25),(Wochenplan!AG25-Wochenplan!AF25)))</f>
        <v>0</v>
      </c>
      <c r="AI11" s="19" t="str">
        <f>IF(Wochenplan!AG25="","0",$D$4-Wochenplan!AF25)</f>
        <v>0</v>
      </c>
      <c r="AJ11" s="17" t="str">
        <f>IF(Wochenplan!AH25="","0",IF((Wochenplan!AI25&lt;Wochenplan!AH25),(AK11+Wochenplan!AI25),(Wochenplan!AI25-Wochenplan!AH25)))</f>
        <v>0</v>
      </c>
      <c r="AK11" s="19" t="str">
        <f>IF(Wochenplan!AI25="","0",$D$4-Wochenplan!AH25)</f>
        <v>0</v>
      </c>
      <c r="AL11" s="22"/>
    </row>
    <row r="12" spans="1:38" ht="18" x14ac:dyDescent="0.2">
      <c r="A12" s="15"/>
      <c r="B12" s="16" t="str">
        <f>IF(Zusammenfassung!B13="","",Zusammenfassung!B13)</f>
        <v/>
      </c>
      <c r="C12" s="17">
        <f t="shared" si="0"/>
        <v>0</v>
      </c>
      <c r="D12" s="17" t="str">
        <f>IF(Wochenplan!H27="","0",IF((Wochenplan!I27&lt;Wochenplan!H27),(E12+Wochenplan!I27),(Wochenplan!I27-Wochenplan!H27)))</f>
        <v>0</v>
      </c>
      <c r="E12" s="18" t="str">
        <f>IF(Wochenplan!I27="","0",IF(Wochenplan!H27="","0",$D$4-Wochenplan!H27))</f>
        <v>0</v>
      </c>
      <c r="F12" s="17" t="str">
        <f>IF(Wochenplan!J27="","0",IF((Wochenplan!K27&lt;Wochenplan!J27),(G12+Wochenplan!K27),(Wochenplan!K27-Wochenplan!J27)))</f>
        <v>0</v>
      </c>
      <c r="G12" s="19" t="str">
        <f>IF(Wochenplan!K27="","0",$D$4-Wochenplan!J27)</f>
        <v>0</v>
      </c>
      <c r="H12" s="20">
        <f t="shared" si="1"/>
        <v>0</v>
      </c>
      <c r="I12" s="17" t="str">
        <f>IF(Wochenplan!L27="","0",IF((Wochenplan!M27&lt;Wochenplan!L27),(J12+Wochenplan!M27),(Wochenplan!M27-Wochenplan!L27)))</f>
        <v>0</v>
      </c>
      <c r="J12" s="19" t="str">
        <f>IF(Wochenplan!M27="","0",$D$4-Wochenplan!L27)</f>
        <v>0</v>
      </c>
      <c r="K12" s="17" t="str">
        <f>IF(Wochenplan!N27="","0",IF((Wochenplan!O27&lt;Wochenplan!N27),(L12+Wochenplan!O27),(Wochenplan!O27-Wochenplan!N27)))</f>
        <v>0</v>
      </c>
      <c r="L12" s="19" t="str">
        <f>IF(Wochenplan!O27="","0",$D$4-Wochenplan!N27)</f>
        <v>0</v>
      </c>
      <c r="M12" s="20">
        <f t="shared" si="2"/>
        <v>0</v>
      </c>
      <c r="N12" s="17" t="str">
        <f>IF(Wochenplan!P27="","0",IF((Wochenplan!Q27&lt;Wochenplan!P27),(O12+Wochenplan!Q27),(Wochenplan!Q27-Wochenplan!P27)))</f>
        <v>0</v>
      </c>
      <c r="O12" s="19" t="str">
        <f>IF(Wochenplan!Q27="","0",$D$4-Wochenplan!P27)</f>
        <v>0</v>
      </c>
      <c r="P12" s="17" t="str">
        <f>IF(Wochenplan!R27="","0",IF((Wochenplan!S27&lt;Wochenplan!R27),(Q12+Wochenplan!S27),(Wochenplan!S27-Wochenplan!R27)))</f>
        <v>0</v>
      </c>
      <c r="Q12" s="21" t="str">
        <f>IF(Wochenplan!S27="","0",$D$4-Wochenplan!R27)</f>
        <v>0</v>
      </c>
      <c r="R12" s="17">
        <f t="shared" si="3"/>
        <v>0</v>
      </c>
      <c r="S12" s="17" t="str">
        <f>IF(Wochenplan!T27="","0",IF((Wochenplan!U27&lt;Wochenplan!T27),(T12+Wochenplan!U27),(Wochenplan!U27-Wochenplan!T27)))</f>
        <v>0</v>
      </c>
      <c r="T12" s="19" t="str">
        <f>IF(Wochenplan!U27="","0",$D$4-Wochenplan!T27)</f>
        <v>0</v>
      </c>
      <c r="U12" s="17" t="str">
        <f>IF(Wochenplan!V27="","0",IF((Wochenplan!W27&lt;Wochenplan!V27),(V12+Wochenplan!W27),(Wochenplan!W27-Wochenplan!V27)))</f>
        <v>0</v>
      </c>
      <c r="V12" s="21" t="str">
        <f>IF(Wochenplan!W27="","0",$D$4-Wochenplan!V27)</f>
        <v>0</v>
      </c>
      <c r="W12" s="17">
        <f t="shared" si="4"/>
        <v>0</v>
      </c>
      <c r="X12" s="17" t="str">
        <f>IF(Wochenplan!X27="","0",IF((Wochenplan!Y27&lt;Wochenplan!X27),(Y12+Wochenplan!Y27),(Wochenplan!Y27-Wochenplan!X27)))</f>
        <v>0</v>
      </c>
      <c r="Y12" s="19" t="str">
        <f>IF(Wochenplan!Y27="","0",$D$4-Wochenplan!X27)</f>
        <v>0</v>
      </c>
      <c r="Z12" s="17" t="str">
        <f>IF(Wochenplan!Z27="","0",IF((Wochenplan!AA27&lt;Wochenplan!Z27),(AA12+Wochenplan!AA27),(Wochenplan!AA27-Wochenplan!Z27)))</f>
        <v>0</v>
      </c>
      <c r="AA12" s="21" t="str">
        <f>IF(Wochenplan!AA27="","0",$D$4-Wochenplan!Z27)</f>
        <v>0</v>
      </c>
      <c r="AB12" s="17">
        <f t="shared" si="5"/>
        <v>0</v>
      </c>
      <c r="AC12" s="17" t="str">
        <f>IF(Wochenplan!AB27="","0",IF((Wochenplan!AC27&lt;Wochenplan!AB27),(AD12+Wochenplan!AC27),(Wochenplan!AC27-Wochenplan!AB27)))</f>
        <v>0</v>
      </c>
      <c r="AD12" s="19" t="str">
        <f>IF(Wochenplan!AC27="","0",$D$4-Wochenplan!AB27)</f>
        <v>0</v>
      </c>
      <c r="AE12" s="17" t="str">
        <f>IF(Wochenplan!AD27="","0",IF((Wochenplan!AE27&lt;Wochenplan!AD27),(AF12+Wochenplan!AE27),(Wochenplan!AE27-Wochenplan!AD27)))</f>
        <v>0</v>
      </c>
      <c r="AF12" s="21" t="str">
        <f>IF(Wochenplan!AE27="","0",$D$4-Wochenplan!AD27)</f>
        <v>0</v>
      </c>
      <c r="AG12" s="17">
        <f t="shared" si="6"/>
        <v>0</v>
      </c>
      <c r="AH12" s="17" t="str">
        <f>IF(Wochenplan!AF27="","0",IF((Wochenplan!AG27&lt;Wochenplan!AF27),(AI12+Wochenplan!AG27),(Wochenplan!AG27-Wochenplan!AF27)))</f>
        <v>0</v>
      </c>
      <c r="AI12" s="19" t="str">
        <f>IF(Wochenplan!AG27="","0",$D$4-Wochenplan!AF27)</f>
        <v>0</v>
      </c>
      <c r="AJ12" s="17" t="str">
        <f>IF(Wochenplan!AH27="","0",IF((Wochenplan!AI27&lt;Wochenplan!AH27),(AK12+Wochenplan!AI27),(Wochenplan!AI27-Wochenplan!AH27)))</f>
        <v>0</v>
      </c>
      <c r="AK12" s="19" t="str">
        <f>IF(Wochenplan!AI27="","0",$D$4-Wochenplan!AH27)</f>
        <v>0</v>
      </c>
      <c r="AL12" s="22"/>
    </row>
    <row r="13" spans="1:38" ht="18" x14ac:dyDescent="0.2">
      <c r="A13" s="15"/>
      <c r="B13" s="16" t="str">
        <f>IF(Zusammenfassung!B14="","",Zusammenfassung!B14)</f>
        <v/>
      </c>
      <c r="C13" s="17">
        <f t="shared" si="0"/>
        <v>0</v>
      </c>
      <c r="D13" s="17" t="str">
        <f>IF(Wochenplan!H29="","0",IF((Wochenplan!I29&lt;Wochenplan!H29),(E13+Wochenplan!I29),(Wochenplan!I29-Wochenplan!H29)))</f>
        <v>0</v>
      </c>
      <c r="E13" s="18" t="str">
        <f>IF(Wochenplan!I29="","0",IF(Wochenplan!H29="","0",$D$4-Wochenplan!H29))</f>
        <v>0</v>
      </c>
      <c r="F13" s="17" t="str">
        <f>IF(Wochenplan!J29="","0",IF((Wochenplan!K29&lt;Wochenplan!J29),(G13+Wochenplan!K29),(Wochenplan!K29-Wochenplan!J29)))</f>
        <v>0</v>
      </c>
      <c r="G13" s="19" t="str">
        <f>IF(Wochenplan!K29="","0",$D$4-Wochenplan!J29)</f>
        <v>0</v>
      </c>
      <c r="H13" s="20">
        <f t="shared" si="1"/>
        <v>0</v>
      </c>
      <c r="I13" s="17" t="str">
        <f>IF(Wochenplan!L29="","0",IF((Wochenplan!M29&lt;Wochenplan!L29),(J13+Wochenplan!M29),(Wochenplan!M29-Wochenplan!L29)))</f>
        <v>0</v>
      </c>
      <c r="J13" s="19" t="str">
        <f>IF(Wochenplan!M29="","0",$D$4-Wochenplan!L29)</f>
        <v>0</v>
      </c>
      <c r="K13" s="17" t="str">
        <f>IF(Wochenplan!N29="","0",IF((Wochenplan!O29&lt;Wochenplan!N29),(L13+Wochenplan!O29),(Wochenplan!O29-Wochenplan!N29)))</f>
        <v>0</v>
      </c>
      <c r="L13" s="19" t="str">
        <f>IF(Wochenplan!O29="","0",$D$4-Wochenplan!N29)</f>
        <v>0</v>
      </c>
      <c r="M13" s="20">
        <f t="shared" si="2"/>
        <v>0</v>
      </c>
      <c r="N13" s="17" t="str">
        <f>IF(Wochenplan!P29="","0",IF((Wochenplan!Q29&lt;Wochenplan!P29),(O13+Wochenplan!Q29),(Wochenplan!Q29-Wochenplan!P29)))</f>
        <v>0</v>
      </c>
      <c r="O13" s="19" t="str">
        <f>IF(Wochenplan!Q29="","0",$D$4-Wochenplan!P29)</f>
        <v>0</v>
      </c>
      <c r="P13" s="17" t="str">
        <f>IF(Wochenplan!R29="","0",IF((Wochenplan!S29&lt;Wochenplan!R29),(Q13+Wochenplan!S29),(Wochenplan!S29-Wochenplan!R29)))</f>
        <v>0</v>
      </c>
      <c r="Q13" s="21" t="str">
        <f>IF(Wochenplan!S29="","0",$D$4-Wochenplan!R29)</f>
        <v>0</v>
      </c>
      <c r="R13" s="17">
        <f t="shared" si="3"/>
        <v>0</v>
      </c>
      <c r="S13" s="17" t="str">
        <f>IF(Wochenplan!T29="","0",IF((Wochenplan!U29&lt;Wochenplan!T29),(T13+Wochenplan!U29),(Wochenplan!U29-Wochenplan!T29)))</f>
        <v>0</v>
      </c>
      <c r="T13" s="19" t="str">
        <f>IF(Wochenplan!U29="","0",$D$4-Wochenplan!T29)</f>
        <v>0</v>
      </c>
      <c r="U13" s="17" t="str">
        <f>IF(Wochenplan!V29="","0",IF((Wochenplan!W29&lt;Wochenplan!V29),(V13+Wochenplan!W29),(Wochenplan!W29-Wochenplan!V29)))</f>
        <v>0</v>
      </c>
      <c r="V13" s="21" t="str">
        <f>IF(Wochenplan!W29="","0",$D$4-Wochenplan!V29)</f>
        <v>0</v>
      </c>
      <c r="W13" s="17">
        <f t="shared" si="4"/>
        <v>0</v>
      </c>
      <c r="X13" s="17" t="str">
        <f>IF(Wochenplan!X29="","0",IF((Wochenplan!Y29&lt;Wochenplan!X29),(Y13+Wochenplan!Y29),(Wochenplan!Y29-Wochenplan!X29)))</f>
        <v>0</v>
      </c>
      <c r="Y13" s="19" t="str">
        <f>IF(Wochenplan!Y29="","0",$D$4-Wochenplan!X29)</f>
        <v>0</v>
      </c>
      <c r="Z13" s="17" t="str">
        <f>IF(Wochenplan!Z29="","0",IF((Wochenplan!AA29&lt;Wochenplan!Z29),(AA13+Wochenplan!AA29),(Wochenplan!AA29-Wochenplan!Z29)))</f>
        <v>0</v>
      </c>
      <c r="AA13" s="21" t="str">
        <f>IF(Wochenplan!AA29="","0",$D$4-Wochenplan!Z29)</f>
        <v>0</v>
      </c>
      <c r="AB13" s="17">
        <f t="shared" si="5"/>
        <v>0</v>
      </c>
      <c r="AC13" s="17" t="str">
        <f>IF(Wochenplan!AB29="","0",IF((Wochenplan!AC29&lt;Wochenplan!AB29),(AD13+Wochenplan!AC29),(Wochenplan!AC29-Wochenplan!AB29)))</f>
        <v>0</v>
      </c>
      <c r="AD13" s="19" t="str">
        <f>IF(Wochenplan!AC29="","0",$D$4-Wochenplan!AB29)</f>
        <v>0</v>
      </c>
      <c r="AE13" s="17" t="str">
        <f>IF(Wochenplan!AD29="","0",IF((Wochenplan!AE29&lt;Wochenplan!AD29),(AF13+Wochenplan!AE29),(Wochenplan!AE29-Wochenplan!AD29)))</f>
        <v>0</v>
      </c>
      <c r="AF13" s="21" t="str">
        <f>IF(Wochenplan!AE29="","0",$D$4-Wochenplan!AD29)</f>
        <v>0</v>
      </c>
      <c r="AG13" s="17">
        <f t="shared" si="6"/>
        <v>0</v>
      </c>
      <c r="AH13" s="17" t="str">
        <f>IF(Wochenplan!AF29="","0",IF((Wochenplan!AG29&lt;Wochenplan!AF29),(AI13+Wochenplan!AG29),(Wochenplan!AG29-Wochenplan!AF29)))</f>
        <v>0</v>
      </c>
      <c r="AI13" s="19" t="str">
        <f>IF(Wochenplan!AG29="","0",$D$4-Wochenplan!AF29)</f>
        <v>0</v>
      </c>
      <c r="AJ13" s="17" t="str">
        <f>IF(Wochenplan!AH29="","0",IF((Wochenplan!AI29&lt;Wochenplan!AH29),(AK13+Wochenplan!AI29),(Wochenplan!AI29-Wochenplan!AH29)))</f>
        <v>0</v>
      </c>
      <c r="AK13" s="19" t="str">
        <f>IF(Wochenplan!AI29="","0",$D$4-Wochenplan!AH29)</f>
        <v>0</v>
      </c>
      <c r="AL13" s="22"/>
    </row>
    <row r="14" spans="1:38" ht="18" x14ac:dyDescent="0.2">
      <c r="A14" s="15"/>
      <c r="B14" s="16" t="str">
        <f>IF(Zusammenfassung!B15="","",Zusammenfassung!B15)</f>
        <v/>
      </c>
      <c r="C14" s="17">
        <f t="shared" si="0"/>
        <v>0</v>
      </c>
      <c r="D14" s="17" t="str">
        <f>IF(Wochenplan!H31="","0",IF((Wochenplan!I31&lt;Wochenplan!H31),(E14+Wochenplan!I31),(Wochenplan!I31-Wochenplan!H31)))</f>
        <v>0</v>
      </c>
      <c r="E14" s="18" t="str">
        <f>IF(Wochenplan!I31="","0",IF(Wochenplan!H31="","0",$D$4-Wochenplan!H31))</f>
        <v>0</v>
      </c>
      <c r="F14" s="17" t="str">
        <f>IF(Wochenplan!J31="","0",IF((Wochenplan!K31&lt;Wochenplan!J31),(G14+Wochenplan!K31),(Wochenplan!K31-Wochenplan!J31)))</f>
        <v>0</v>
      </c>
      <c r="G14" s="19" t="str">
        <f>IF(Wochenplan!K31="","0",$D$4-Wochenplan!J31)</f>
        <v>0</v>
      </c>
      <c r="H14" s="20">
        <f t="shared" si="1"/>
        <v>0</v>
      </c>
      <c r="I14" s="17" t="str">
        <f>IF(Wochenplan!L31="","0",IF((Wochenplan!M31&lt;Wochenplan!L31),(J14+Wochenplan!M31),(Wochenplan!M31-Wochenplan!L31)))</f>
        <v>0</v>
      </c>
      <c r="J14" s="19" t="str">
        <f>IF(Wochenplan!M31="","0",$D$4-Wochenplan!L31)</f>
        <v>0</v>
      </c>
      <c r="K14" s="17" t="str">
        <f>IF(Wochenplan!N31="","0",IF((Wochenplan!O31&lt;Wochenplan!N31),(L14+Wochenplan!O31),(Wochenplan!O31-Wochenplan!N31)))</f>
        <v>0</v>
      </c>
      <c r="L14" s="19" t="str">
        <f>IF(Wochenplan!O31="","0",$D$4-Wochenplan!N31)</f>
        <v>0</v>
      </c>
      <c r="M14" s="20">
        <f t="shared" si="2"/>
        <v>0</v>
      </c>
      <c r="N14" s="17" t="str">
        <f>IF(Wochenplan!P31="","0",IF((Wochenplan!Q31&lt;Wochenplan!P31),(O14+Wochenplan!Q31),(Wochenplan!Q31-Wochenplan!P31)))</f>
        <v>0</v>
      </c>
      <c r="O14" s="19" t="str">
        <f>IF(Wochenplan!Q31="","0",$D$4-Wochenplan!P31)</f>
        <v>0</v>
      </c>
      <c r="P14" s="17" t="str">
        <f>IF(Wochenplan!R31="","0",IF((Wochenplan!S31&lt;Wochenplan!R31),(Q14+Wochenplan!S31),(Wochenplan!S31-Wochenplan!R31)))</f>
        <v>0</v>
      </c>
      <c r="Q14" s="21" t="str">
        <f>IF(Wochenplan!S31="","0",$D$4-Wochenplan!R31)</f>
        <v>0</v>
      </c>
      <c r="R14" s="17">
        <f t="shared" si="3"/>
        <v>0</v>
      </c>
      <c r="S14" s="17" t="str">
        <f>IF(Wochenplan!T31="","0",IF((Wochenplan!U31&lt;Wochenplan!T31),(T14+Wochenplan!U31),(Wochenplan!U31-Wochenplan!T31)))</f>
        <v>0</v>
      </c>
      <c r="T14" s="19" t="str">
        <f>IF(Wochenplan!U31="","0",$D$4-Wochenplan!T31)</f>
        <v>0</v>
      </c>
      <c r="U14" s="17" t="str">
        <f>IF(Wochenplan!V31="","0",IF((Wochenplan!W31&lt;Wochenplan!V31),(V14+Wochenplan!W31),(Wochenplan!W31-Wochenplan!V31)))</f>
        <v>0</v>
      </c>
      <c r="V14" s="21" t="str">
        <f>IF(Wochenplan!W31="","0",$D$4-Wochenplan!V31)</f>
        <v>0</v>
      </c>
      <c r="W14" s="17">
        <f t="shared" si="4"/>
        <v>0</v>
      </c>
      <c r="X14" s="17" t="str">
        <f>IF(Wochenplan!X31="","0",IF((Wochenplan!Y31&lt;Wochenplan!X31),(Y14+Wochenplan!Y31),(Wochenplan!Y31-Wochenplan!X31)))</f>
        <v>0</v>
      </c>
      <c r="Y14" s="19" t="str">
        <f>IF(Wochenplan!Y31="","0",$D$4-Wochenplan!X31)</f>
        <v>0</v>
      </c>
      <c r="Z14" s="17" t="str">
        <f>IF(Wochenplan!Z31="","0",IF((Wochenplan!AA31&lt;Wochenplan!Z31),(AA14+Wochenplan!AA31),(Wochenplan!AA31-Wochenplan!Z31)))</f>
        <v>0</v>
      </c>
      <c r="AA14" s="21" t="str">
        <f>IF(Wochenplan!AA31="","0",$D$4-Wochenplan!Z31)</f>
        <v>0</v>
      </c>
      <c r="AB14" s="17">
        <f t="shared" si="5"/>
        <v>0</v>
      </c>
      <c r="AC14" s="17" t="str">
        <f>IF(Wochenplan!AB31="","0",IF((Wochenplan!AC31&lt;Wochenplan!AB31),(AD14+Wochenplan!AC31),(Wochenplan!AC31-Wochenplan!AB31)))</f>
        <v>0</v>
      </c>
      <c r="AD14" s="19" t="str">
        <f>IF(Wochenplan!AC31="","0",$D$4-Wochenplan!AB31)</f>
        <v>0</v>
      </c>
      <c r="AE14" s="17" t="str">
        <f>IF(Wochenplan!AD31="","0",IF((Wochenplan!AE31&lt;Wochenplan!AD31),(AF14+Wochenplan!AE31),(Wochenplan!AE31-Wochenplan!AD31)))</f>
        <v>0</v>
      </c>
      <c r="AF14" s="21" t="str">
        <f>IF(Wochenplan!AE31="","0",$D$4-Wochenplan!AD31)</f>
        <v>0</v>
      </c>
      <c r="AG14" s="17">
        <f t="shared" si="6"/>
        <v>0</v>
      </c>
      <c r="AH14" s="17" t="str">
        <f>IF(Wochenplan!AF31="","0",IF((Wochenplan!AG31&lt;Wochenplan!AF31),(AI14+Wochenplan!AG31),(Wochenplan!AG31-Wochenplan!AF31)))</f>
        <v>0</v>
      </c>
      <c r="AI14" s="19" t="str">
        <f>IF(Wochenplan!AG31="","0",$D$4-Wochenplan!AF31)</f>
        <v>0</v>
      </c>
      <c r="AJ14" s="17" t="str">
        <f>IF(Wochenplan!AH31="","0",IF((Wochenplan!AI31&lt;Wochenplan!AH31),(AK14+Wochenplan!AI31),(Wochenplan!AI31-Wochenplan!AH31)))</f>
        <v>0</v>
      </c>
      <c r="AK14" s="19" t="str">
        <f>IF(Wochenplan!AI31="","0",$D$4-Wochenplan!AH31)</f>
        <v>0</v>
      </c>
      <c r="AL14" s="22"/>
    </row>
    <row r="15" spans="1:38" ht="90" x14ac:dyDescent="0.2">
      <c r="A15" s="15"/>
      <c r="B15" s="16" t="str">
        <f>IF(Zusammenfassung!B16="","",Zusammenfassung!B16)</f>
        <v xml:space="preserve">Kostenlose Testdatei geht nur bis hier, die erwerbbare Datei </v>
      </c>
      <c r="C15" s="17"/>
      <c r="D15" s="17"/>
      <c r="E15" s="18"/>
      <c r="F15" s="17"/>
      <c r="G15" s="19"/>
      <c r="H15" s="20"/>
      <c r="I15" s="17"/>
      <c r="J15" s="19"/>
      <c r="K15" s="17"/>
      <c r="L15" s="19"/>
      <c r="M15" s="20"/>
      <c r="N15" s="17"/>
      <c r="O15" s="19"/>
      <c r="P15" s="17"/>
      <c r="Q15" s="21"/>
      <c r="R15" s="17"/>
      <c r="S15" s="17"/>
      <c r="T15" s="19"/>
      <c r="U15" s="17"/>
      <c r="V15" s="21"/>
      <c r="W15" s="17"/>
      <c r="X15" s="17"/>
      <c r="Y15" s="19"/>
      <c r="Z15" s="17"/>
      <c r="AA15" s="21"/>
      <c r="AB15" s="17"/>
      <c r="AC15" s="17"/>
      <c r="AD15" s="19"/>
      <c r="AE15" s="17"/>
      <c r="AF15" s="21"/>
      <c r="AG15" s="17"/>
      <c r="AH15" s="17"/>
      <c r="AI15" s="19"/>
      <c r="AJ15" s="17"/>
      <c r="AK15" s="19"/>
      <c r="AL15" s="22"/>
    </row>
    <row r="16" spans="1:38" ht="54" x14ac:dyDescent="0.2">
      <c r="A16" s="15"/>
      <c r="B16" s="16" t="str">
        <f>IF(Zusammenfassung!B17="","",Zusammenfassung!B17)</f>
        <v>erlaubt bis zu 50 Mitarbeiter pro Datei.</v>
      </c>
      <c r="C16" s="17"/>
      <c r="D16" s="17"/>
      <c r="E16" s="18"/>
      <c r="F16" s="17"/>
      <c r="G16" s="19"/>
      <c r="H16" s="20"/>
      <c r="I16" s="17"/>
      <c r="J16" s="19"/>
      <c r="K16" s="17"/>
      <c r="L16" s="19"/>
      <c r="M16" s="20"/>
      <c r="N16" s="17"/>
      <c r="O16" s="19"/>
      <c r="P16" s="17"/>
      <c r="Q16" s="21"/>
      <c r="R16" s="17"/>
      <c r="S16" s="17"/>
      <c r="T16" s="19"/>
      <c r="U16" s="17"/>
      <c r="V16" s="21"/>
      <c r="W16" s="17"/>
      <c r="X16" s="17"/>
      <c r="Y16" s="19"/>
      <c r="Z16" s="17"/>
      <c r="AA16" s="21"/>
      <c r="AB16" s="17"/>
      <c r="AC16" s="17"/>
      <c r="AD16" s="19"/>
      <c r="AE16" s="17"/>
      <c r="AF16" s="21"/>
      <c r="AG16" s="17"/>
      <c r="AH16" s="17"/>
      <c r="AI16" s="19"/>
      <c r="AJ16" s="17"/>
      <c r="AK16" s="19"/>
      <c r="AL16" s="22"/>
    </row>
    <row r="17" spans="1:38" ht="18" x14ac:dyDescent="0.2">
      <c r="A17" s="15"/>
      <c r="B17" s="16"/>
      <c r="C17" s="17"/>
      <c r="D17" s="17"/>
      <c r="E17" s="18"/>
      <c r="F17" s="17"/>
      <c r="G17" s="19"/>
      <c r="H17" s="20"/>
      <c r="I17" s="17"/>
      <c r="J17" s="19"/>
      <c r="K17" s="17"/>
      <c r="L17" s="19"/>
      <c r="M17" s="20"/>
      <c r="N17" s="17"/>
      <c r="O17" s="19"/>
      <c r="P17" s="17"/>
      <c r="Q17" s="21"/>
      <c r="R17" s="17"/>
      <c r="S17" s="17"/>
      <c r="T17" s="19"/>
      <c r="U17" s="17"/>
      <c r="V17" s="21"/>
      <c r="W17" s="17"/>
      <c r="X17" s="17"/>
      <c r="Y17" s="19"/>
      <c r="Z17" s="17"/>
      <c r="AA17" s="21"/>
      <c r="AB17" s="17"/>
      <c r="AC17" s="17"/>
      <c r="AD17" s="19"/>
      <c r="AE17" s="17"/>
      <c r="AF17" s="21"/>
      <c r="AG17" s="17"/>
      <c r="AH17" s="17"/>
      <c r="AI17" s="19"/>
      <c r="AJ17" s="17"/>
      <c r="AK17" s="19"/>
      <c r="AL17" s="22"/>
    </row>
    <row r="18" spans="1:38" ht="18" x14ac:dyDescent="0.2">
      <c r="A18" s="15"/>
      <c r="B18" s="16"/>
      <c r="C18" s="17"/>
      <c r="D18" s="17"/>
      <c r="E18" s="18"/>
      <c r="F18" s="17"/>
      <c r="G18" s="19"/>
      <c r="H18" s="20"/>
      <c r="I18" s="17"/>
      <c r="J18" s="19"/>
      <c r="K18" s="17"/>
      <c r="L18" s="19"/>
      <c r="M18" s="20"/>
      <c r="N18" s="17"/>
      <c r="O18" s="19"/>
      <c r="P18" s="17"/>
      <c r="Q18" s="21"/>
      <c r="R18" s="17"/>
      <c r="S18" s="17"/>
      <c r="T18" s="19"/>
      <c r="U18" s="17"/>
      <c r="V18" s="21"/>
      <c r="W18" s="17"/>
      <c r="X18" s="17"/>
      <c r="Y18" s="19"/>
      <c r="Z18" s="17"/>
      <c r="AA18" s="21"/>
      <c r="AB18" s="17"/>
      <c r="AC18" s="17"/>
      <c r="AD18" s="19"/>
      <c r="AE18" s="17"/>
      <c r="AF18" s="21"/>
      <c r="AG18" s="17"/>
      <c r="AH18" s="17"/>
      <c r="AI18" s="19"/>
      <c r="AJ18" s="17"/>
      <c r="AK18" s="19"/>
      <c r="AL18" s="22"/>
    </row>
    <row r="19" spans="1:38" ht="18" x14ac:dyDescent="0.2">
      <c r="A19" s="15"/>
      <c r="B19" s="16"/>
      <c r="C19" s="17"/>
      <c r="D19" s="17"/>
      <c r="E19" s="18"/>
      <c r="F19" s="17"/>
      <c r="G19" s="19"/>
      <c r="H19" s="20"/>
      <c r="I19" s="17"/>
      <c r="J19" s="19"/>
      <c r="K19" s="17"/>
      <c r="L19" s="19"/>
      <c r="M19" s="20"/>
      <c r="N19" s="17"/>
      <c r="O19" s="19"/>
      <c r="P19" s="17"/>
      <c r="Q19" s="21"/>
      <c r="R19" s="17"/>
      <c r="S19" s="17"/>
      <c r="T19" s="19"/>
      <c r="U19" s="17"/>
      <c r="V19" s="21"/>
      <c r="W19" s="17"/>
      <c r="X19" s="17"/>
      <c r="Y19" s="19"/>
      <c r="Z19" s="17"/>
      <c r="AA19" s="21"/>
      <c r="AB19" s="17"/>
      <c r="AC19" s="17"/>
      <c r="AD19" s="19"/>
      <c r="AE19" s="17"/>
      <c r="AF19" s="21"/>
      <c r="AG19" s="17"/>
      <c r="AH19" s="17"/>
      <c r="AI19" s="19"/>
      <c r="AJ19" s="17"/>
      <c r="AK19" s="19"/>
      <c r="AL19" s="22"/>
    </row>
    <row r="20" spans="1:38" ht="18" x14ac:dyDescent="0.2">
      <c r="A20" s="15"/>
      <c r="B20" s="16"/>
      <c r="C20" s="17"/>
      <c r="D20" s="17"/>
      <c r="E20" s="18"/>
      <c r="F20" s="17"/>
      <c r="G20" s="19"/>
      <c r="H20" s="20"/>
      <c r="I20" s="17"/>
      <c r="J20" s="19"/>
      <c r="K20" s="17"/>
      <c r="L20" s="19"/>
      <c r="M20" s="20"/>
      <c r="N20" s="17"/>
      <c r="O20" s="19"/>
      <c r="P20" s="17"/>
      <c r="Q20" s="21"/>
      <c r="R20" s="17"/>
      <c r="S20" s="17"/>
      <c r="T20" s="19"/>
      <c r="U20" s="17"/>
      <c r="V20" s="21"/>
      <c r="W20" s="17"/>
      <c r="X20" s="17"/>
      <c r="Y20" s="19"/>
      <c r="Z20" s="17"/>
      <c r="AA20" s="21"/>
      <c r="AB20" s="17"/>
      <c r="AC20" s="17"/>
      <c r="AD20" s="19"/>
      <c r="AE20" s="17"/>
      <c r="AF20" s="21"/>
      <c r="AG20" s="17"/>
      <c r="AH20" s="17"/>
      <c r="AI20" s="19"/>
      <c r="AJ20" s="17"/>
      <c r="AK20" s="19"/>
      <c r="AL20" s="22"/>
    </row>
    <row r="21" spans="1:38" ht="18" x14ac:dyDescent="0.2">
      <c r="A21" s="15"/>
      <c r="B21" s="16"/>
      <c r="C21" s="17"/>
      <c r="D21" s="17"/>
      <c r="E21" s="18"/>
      <c r="F21" s="17"/>
      <c r="G21" s="19"/>
      <c r="H21" s="20"/>
      <c r="I21" s="17"/>
      <c r="J21" s="19"/>
      <c r="K21" s="17"/>
      <c r="L21" s="19"/>
      <c r="M21" s="20"/>
      <c r="N21" s="17"/>
      <c r="O21" s="19"/>
      <c r="P21" s="17"/>
      <c r="Q21" s="21"/>
      <c r="R21" s="17"/>
      <c r="S21" s="17"/>
      <c r="T21" s="19"/>
      <c r="U21" s="17"/>
      <c r="V21" s="21"/>
      <c r="W21" s="17"/>
      <c r="X21" s="17"/>
      <c r="Y21" s="19"/>
      <c r="Z21" s="17"/>
      <c r="AA21" s="21"/>
      <c r="AB21" s="17"/>
      <c r="AC21" s="17"/>
      <c r="AD21" s="19"/>
      <c r="AE21" s="17"/>
      <c r="AF21" s="21"/>
      <c r="AG21" s="17"/>
      <c r="AH21" s="17"/>
      <c r="AI21" s="19"/>
      <c r="AJ21" s="17"/>
      <c r="AK21" s="19"/>
      <c r="AL21" s="22"/>
    </row>
    <row r="22" spans="1:38" ht="18" x14ac:dyDescent="0.2">
      <c r="A22" s="15"/>
      <c r="B22" s="16"/>
      <c r="C22" s="17"/>
      <c r="D22" s="17"/>
      <c r="E22" s="18"/>
      <c r="F22" s="17"/>
      <c r="G22" s="19"/>
      <c r="H22" s="20"/>
      <c r="I22" s="17"/>
      <c r="J22" s="19"/>
      <c r="K22" s="17"/>
      <c r="L22" s="19"/>
      <c r="M22" s="20"/>
      <c r="N22" s="17"/>
      <c r="O22" s="19"/>
      <c r="P22" s="17"/>
      <c r="Q22" s="21"/>
      <c r="R22" s="17"/>
      <c r="S22" s="17"/>
      <c r="T22" s="19"/>
      <c r="U22" s="17"/>
      <c r="V22" s="21"/>
      <c r="W22" s="17"/>
      <c r="X22" s="17"/>
      <c r="Y22" s="19"/>
      <c r="Z22" s="17"/>
      <c r="AA22" s="21"/>
      <c r="AB22" s="17"/>
      <c r="AC22" s="17"/>
      <c r="AD22" s="19"/>
      <c r="AE22" s="17"/>
      <c r="AF22" s="21"/>
      <c r="AG22" s="17"/>
      <c r="AH22" s="17"/>
      <c r="AI22" s="19"/>
      <c r="AJ22" s="17"/>
      <c r="AK22" s="19"/>
      <c r="AL22" s="22"/>
    </row>
    <row r="23" spans="1:38" ht="18" x14ac:dyDescent="0.2">
      <c r="A23" s="15"/>
      <c r="B23" s="16"/>
      <c r="C23" s="17"/>
      <c r="D23" s="17"/>
      <c r="E23" s="18"/>
      <c r="F23" s="17"/>
      <c r="G23" s="19"/>
      <c r="H23" s="20"/>
      <c r="I23" s="17"/>
      <c r="J23" s="19"/>
      <c r="K23" s="17"/>
      <c r="L23" s="19"/>
      <c r="M23" s="20"/>
      <c r="N23" s="17"/>
      <c r="O23" s="19"/>
      <c r="P23" s="17"/>
      <c r="Q23" s="21"/>
      <c r="R23" s="17"/>
      <c r="S23" s="17"/>
      <c r="T23" s="19"/>
      <c r="U23" s="17"/>
      <c r="V23" s="21"/>
      <c r="W23" s="17"/>
      <c r="X23" s="17"/>
      <c r="Y23" s="19"/>
      <c r="Z23" s="17"/>
      <c r="AA23" s="21"/>
      <c r="AB23" s="17"/>
      <c r="AC23" s="17"/>
      <c r="AD23" s="19"/>
      <c r="AE23" s="17"/>
      <c r="AF23" s="21"/>
      <c r="AG23" s="17"/>
      <c r="AH23" s="17"/>
      <c r="AI23" s="19"/>
      <c r="AJ23" s="17"/>
      <c r="AK23" s="19"/>
      <c r="AL23" s="22"/>
    </row>
    <row r="24" spans="1:38" ht="18" x14ac:dyDescent="0.2">
      <c r="A24" s="15"/>
      <c r="B24" s="16"/>
      <c r="C24" s="17"/>
      <c r="D24" s="17"/>
      <c r="E24" s="18"/>
      <c r="F24" s="17"/>
      <c r="G24" s="19"/>
      <c r="H24" s="20"/>
      <c r="I24" s="17"/>
      <c r="J24" s="19"/>
      <c r="K24" s="17"/>
      <c r="L24" s="19"/>
      <c r="M24" s="20"/>
      <c r="N24" s="17"/>
      <c r="O24" s="19"/>
      <c r="P24" s="17"/>
      <c r="Q24" s="21"/>
      <c r="R24" s="17"/>
      <c r="S24" s="17"/>
      <c r="T24" s="19"/>
      <c r="U24" s="17"/>
      <c r="V24" s="21"/>
      <c r="W24" s="17"/>
      <c r="X24" s="17"/>
      <c r="Y24" s="19"/>
      <c r="Z24" s="17"/>
      <c r="AA24" s="21"/>
      <c r="AB24" s="17"/>
      <c r="AC24" s="17"/>
      <c r="AD24" s="19"/>
      <c r="AE24" s="17"/>
      <c r="AF24" s="21"/>
      <c r="AG24" s="17"/>
      <c r="AH24" s="17"/>
      <c r="AI24" s="19"/>
      <c r="AJ24" s="17"/>
      <c r="AK24" s="19"/>
    </row>
    <row r="25" spans="1:38" ht="18" x14ac:dyDescent="0.2">
      <c r="A25" s="15"/>
      <c r="B25" s="16"/>
      <c r="C25" s="17"/>
      <c r="D25" s="17"/>
      <c r="E25" s="18"/>
      <c r="F25" s="17"/>
      <c r="G25" s="19"/>
      <c r="H25" s="20"/>
      <c r="I25" s="17"/>
      <c r="J25" s="19"/>
      <c r="K25" s="17"/>
      <c r="L25" s="19"/>
      <c r="M25" s="20"/>
      <c r="N25" s="17"/>
      <c r="O25" s="19"/>
      <c r="P25" s="17"/>
      <c r="Q25" s="21"/>
      <c r="R25" s="17"/>
      <c r="S25" s="17"/>
      <c r="T25" s="19"/>
      <c r="U25" s="17"/>
      <c r="V25" s="21"/>
      <c r="W25" s="17"/>
      <c r="X25" s="17"/>
      <c r="Y25" s="19"/>
      <c r="Z25" s="17"/>
      <c r="AA25" s="21"/>
      <c r="AB25" s="17"/>
      <c r="AC25" s="17"/>
      <c r="AD25" s="19"/>
      <c r="AE25" s="17"/>
      <c r="AF25" s="21"/>
      <c r="AG25" s="17"/>
      <c r="AH25" s="17"/>
      <c r="AI25" s="19"/>
      <c r="AJ25" s="17"/>
      <c r="AK25" s="19"/>
    </row>
    <row r="26" spans="1:38" ht="18" x14ac:dyDescent="0.2">
      <c r="A26" s="15"/>
      <c r="B26" s="16"/>
      <c r="C26" s="17"/>
      <c r="D26" s="17"/>
      <c r="E26" s="18"/>
      <c r="F26" s="17"/>
      <c r="G26" s="19"/>
      <c r="H26" s="20"/>
      <c r="I26" s="17"/>
      <c r="J26" s="19"/>
      <c r="K26" s="17"/>
      <c r="L26" s="19"/>
      <c r="M26" s="20"/>
      <c r="N26" s="17"/>
      <c r="O26" s="19"/>
      <c r="P26" s="17"/>
      <c r="Q26" s="21"/>
      <c r="R26" s="17"/>
      <c r="S26" s="17"/>
      <c r="T26" s="19"/>
      <c r="U26" s="17"/>
      <c r="V26" s="21"/>
      <c r="W26" s="17"/>
      <c r="X26" s="17"/>
      <c r="Y26" s="19"/>
      <c r="Z26" s="17"/>
      <c r="AA26" s="21"/>
      <c r="AB26" s="17"/>
      <c r="AC26" s="17"/>
      <c r="AD26" s="19"/>
      <c r="AE26" s="17"/>
      <c r="AF26" s="21"/>
      <c r="AG26" s="17"/>
      <c r="AH26" s="17"/>
      <c r="AI26" s="19"/>
      <c r="AJ26" s="17"/>
      <c r="AK26" s="19"/>
    </row>
    <row r="27" spans="1:38" ht="18" x14ac:dyDescent="0.2">
      <c r="A27" s="15"/>
      <c r="B27" s="16"/>
      <c r="C27" s="17"/>
      <c r="D27" s="17"/>
      <c r="E27" s="18"/>
      <c r="F27" s="17"/>
      <c r="G27" s="19"/>
      <c r="H27" s="20"/>
      <c r="I27" s="17"/>
      <c r="J27" s="19"/>
      <c r="K27" s="17"/>
      <c r="L27" s="19"/>
      <c r="M27" s="20"/>
      <c r="N27" s="17"/>
      <c r="O27" s="19"/>
      <c r="P27" s="17"/>
      <c r="Q27" s="21"/>
      <c r="R27" s="17"/>
      <c r="S27" s="17"/>
      <c r="T27" s="19"/>
      <c r="U27" s="17"/>
      <c r="V27" s="21"/>
      <c r="W27" s="17"/>
      <c r="X27" s="17"/>
      <c r="Y27" s="19"/>
      <c r="Z27" s="17"/>
      <c r="AA27" s="21"/>
      <c r="AB27" s="17"/>
      <c r="AC27" s="17"/>
      <c r="AD27" s="19"/>
      <c r="AE27" s="17"/>
      <c r="AF27" s="21"/>
      <c r="AG27" s="17"/>
      <c r="AH27" s="17"/>
      <c r="AI27" s="19"/>
      <c r="AJ27" s="17"/>
      <c r="AK27" s="19"/>
    </row>
    <row r="28" spans="1:38" ht="18" x14ac:dyDescent="0.2">
      <c r="A28" s="15"/>
      <c r="B28" s="16"/>
      <c r="C28" s="17"/>
      <c r="D28" s="17"/>
      <c r="E28" s="18"/>
      <c r="F28" s="17"/>
      <c r="G28" s="19"/>
      <c r="H28" s="20"/>
      <c r="I28" s="17"/>
      <c r="J28" s="19"/>
      <c r="K28" s="17"/>
      <c r="L28" s="19"/>
      <c r="M28" s="20"/>
      <c r="N28" s="17"/>
      <c r="O28" s="19"/>
      <c r="P28" s="17"/>
      <c r="Q28" s="21"/>
      <c r="R28" s="17"/>
      <c r="S28" s="17"/>
      <c r="T28" s="19"/>
      <c r="U28" s="17"/>
      <c r="V28" s="21"/>
      <c r="W28" s="17"/>
      <c r="X28" s="17"/>
      <c r="Y28" s="19"/>
      <c r="Z28" s="17"/>
      <c r="AA28" s="21"/>
      <c r="AB28" s="17"/>
      <c r="AC28" s="17"/>
      <c r="AD28" s="19"/>
      <c r="AE28" s="17"/>
      <c r="AF28" s="21"/>
      <c r="AG28" s="17"/>
      <c r="AH28" s="17"/>
      <c r="AI28" s="19"/>
      <c r="AJ28" s="17"/>
      <c r="AK28" s="19"/>
    </row>
    <row r="29" spans="1:38" ht="18" x14ac:dyDescent="0.2">
      <c r="A29" s="15"/>
      <c r="B29" s="16"/>
      <c r="C29" s="17"/>
      <c r="D29" s="17"/>
      <c r="E29" s="18"/>
      <c r="F29" s="17"/>
      <c r="G29" s="19"/>
      <c r="H29" s="20"/>
      <c r="I29" s="17"/>
      <c r="J29" s="19"/>
      <c r="K29" s="17"/>
      <c r="L29" s="19"/>
      <c r="M29" s="20"/>
      <c r="N29" s="17"/>
      <c r="O29" s="19"/>
      <c r="P29" s="17"/>
      <c r="Q29" s="21"/>
      <c r="R29" s="17"/>
      <c r="S29" s="17"/>
      <c r="T29" s="19"/>
      <c r="U29" s="17"/>
      <c r="V29" s="21"/>
      <c r="W29" s="17"/>
      <c r="X29" s="17"/>
      <c r="Y29" s="19"/>
      <c r="Z29" s="17"/>
      <c r="AA29" s="21"/>
      <c r="AB29" s="17"/>
      <c r="AC29" s="17"/>
      <c r="AD29" s="19"/>
      <c r="AE29" s="17"/>
      <c r="AF29" s="21"/>
      <c r="AG29" s="17"/>
      <c r="AH29" s="17"/>
      <c r="AI29" s="19"/>
      <c r="AJ29" s="17"/>
      <c r="AK29" s="19"/>
    </row>
    <row r="30" spans="1:38" ht="18" x14ac:dyDescent="0.2">
      <c r="A30" s="15"/>
      <c r="B30" s="16"/>
      <c r="C30" s="17"/>
      <c r="D30" s="17"/>
      <c r="E30" s="18"/>
      <c r="F30" s="17"/>
      <c r="G30" s="19"/>
      <c r="H30" s="20"/>
      <c r="I30" s="17"/>
      <c r="J30" s="19"/>
      <c r="K30" s="17"/>
      <c r="L30" s="19"/>
      <c r="M30" s="20"/>
      <c r="N30" s="17"/>
      <c r="O30" s="19"/>
      <c r="P30" s="17"/>
      <c r="Q30" s="21"/>
      <c r="R30" s="17"/>
      <c r="S30" s="17"/>
      <c r="T30" s="19"/>
      <c r="U30" s="17"/>
      <c r="V30" s="21"/>
      <c r="W30" s="17"/>
      <c r="X30" s="17"/>
      <c r="Y30" s="19"/>
      <c r="Z30" s="17"/>
      <c r="AA30" s="21"/>
      <c r="AB30" s="17"/>
      <c r="AC30" s="17"/>
      <c r="AD30" s="19"/>
      <c r="AE30" s="17"/>
      <c r="AF30" s="21"/>
      <c r="AG30" s="17"/>
      <c r="AH30" s="17"/>
      <c r="AI30" s="19"/>
      <c r="AJ30" s="17"/>
      <c r="AK30" s="19"/>
    </row>
    <row r="31" spans="1:38" ht="18" x14ac:dyDescent="0.2">
      <c r="A31" s="15"/>
      <c r="B31" s="16"/>
      <c r="C31" s="17"/>
      <c r="D31" s="17"/>
      <c r="E31" s="18"/>
      <c r="F31" s="17"/>
      <c r="G31" s="19"/>
      <c r="H31" s="20"/>
      <c r="I31" s="17"/>
      <c r="J31" s="19"/>
      <c r="K31" s="17"/>
      <c r="L31" s="19"/>
      <c r="M31" s="20"/>
      <c r="N31" s="17"/>
      <c r="O31" s="19"/>
      <c r="P31" s="17"/>
      <c r="Q31" s="21"/>
      <c r="R31" s="17"/>
      <c r="S31" s="17"/>
      <c r="T31" s="19"/>
      <c r="U31" s="17"/>
      <c r="V31" s="21"/>
      <c r="W31" s="17"/>
      <c r="X31" s="17"/>
      <c r="Y31" s="19"/>
      <c r="Z31" s="17"/>
      <c r="AA31" s="21"/>
      <c r="AB31" s="17"/>
      <c r="AC31" s="17"/>
      <c r="AD31" s="19"/>
      <c r="AE31" s="17"/>
      <c r="AF31" s="21"/>
      <c r="AG31" s="17"/>
      <c r="AH31" s="17"/>
      <c r="AI31" s="19"/>
      <c r="AJ31" s="17"/>
      <c r="AK31" s="19"/>
    </row>
    <row r="32" spans="1:38" ht="18" x14ac:dyDescent="0.2">
      <c r="A32" s="15"/>
      <c r="B32" s="16"/>
      <c r="C32" s="17"/>
      <c r="D32" s="17"/>
      <c r="E32" s="18"/>
      <c r="F32" s="17"/>
      <c r="G32" s="19"/>
      <c r="H32" s="20"/>
      <c r="I32" s="17"/>
      <c r="J32" s="19"/>
      <c r="K32" s="17"/>
      <c r="L32" s="19"/>
      <c r="M32" s="20"/>
      <c r="N32" s="17"/>
      <c r="O32" s="19"/>
      <c r="P32" s="17"/>
      <c r="Q32" s="21"/>
      <c r="R32" s="17"/>
      <c r="S32" s="17"/>
      <c r="T32" s="19"/>
      <c r="U32" s="17"/>
      <c r="V32" s="21"/>
      <c r="W32" s="17"/>
      <c r="X32" s="17"/>
      <c r="Y32" s="19"/>
      <c r="Z32" s="17"/>
      <c r="AA32" s="21"/>
      <c r="AB32" s="17"/>
      <c r="AC32" s="17"/>
      <c r="AD32" s="19"/>
      <c r="AE32" s="17"/>
      <c r="AF32" s="21"/>
      <c r="AG32" s="17"/>
      <c r="AH32" s="17"/>
      <c r="AI32" s="19"/>
      <c r="AJ32" s="17"/>
      <c r="AK32" s="19"/>
    </row>
    <row r="33" spans="1:37" ht="18" x14ac:dyDescent="0.2">
      <c r="A33" s="15"/>
      <c r="B33" s="16"/>
      <c r="C33" s="17"/>
      <c r="D33" s="17"/>
      <c r="E33" s="18"/>
      <c r="F33" s="17"/>
      <c r="G33" s="19"/>
      <c r="H33" s="20"/>
      <c r="I33" s="17"/>
      <c r="J33" s="19"/>
      <c r="K33" s="17"/>
      <c r="L33" s="19"/>
      <c r="M33" s="20"/>
      <c r="N33" s="17"/>
      <c r="O33" s="19"/>
      <c r="P33" s="17"/>
      <c r="Q33" s="21"/>
      <c r="R33" s="17"/>
      <c r="S33" s="17"/>
      <c r="T33" s="19"/>
      <c r="U33" s="17"/>
      <c r="V33" s="21"/>
      <c r="W33" s="17"/>
      <c r="X33" s="17"/>
      <c r="Y33" s="19"/>
      <c r="Z33" s="17"/>
      <c r="AA33" s="21"/>
      <c r="AB33" s="17"/>
      <c r="AC33" s="17"/>
      <c r="AD33" s="19"/>
      <c r="AE33" s="17"/>
      <c r="AF33" s="21"/>
      <c r="AG33" s="17"/>
      <c r="AH33" s="17"/>
      <c r="AI33" s="19"/>
      <c r="AJ33" s="17"/>
      <c r="AK33" s="19"/>
    </row>
    <row r="34" spans="1:37" ht="18" x14ac:dyDescent="0.2">
      <c r="A34" s="15"/>
      <c r="B34" s="16"/>
      <c r="C34" s="17"/>
      <c r="D34" s="17"/>
      <c r="E34" s="18"/>
      <c r="F34" s="17"/>
      <c r="G34" s="19"/>
      <c r="H34" s="20"/>
      <c r="I34" s="17"/>
      <c r="J34" s="19"/>
      <c r="K34" s="17"/>
      <c r="L34" s="19"/>
      <c r="M34" s="20"/>
      <c r="N34" s="17"/>
      <c r="O34" s="19"/>
      <c r="P34" s="17"/>
      <c r="Q34" s="21"/>
      <c r="R34" s="17"/>
      <c r="S34" s="17"/>
      <c r="T34" s="19"/>
      <c r="U34" s="17"/>
      <c r="V34" s="21"/>
      <c r="W34" s="17"/>
      <c r="X34" s="17"/>
      <c r="Y34" s="19"/>
      <c r="Z34" s="17"/>
      <c r="AA34" s="21"/>
      <c r="AB34" s="17"/>
      <c r="AC34" s="17"/>
      <c r="AD34" s="19"/>
      <c r="AE34" s="17"/>
      <c r="AF34" s="21"/>
      <c r="AG34" s="17"/>
      <c r="AH34" s="17"/>
      <c r="AI34" s="19"/>
      <c r="AJ34" s="17"/>
      <c r="AK34" s="19"/>
    </row>
    <row r="35" spans="1:37" ht="18" x14ac:dyDescent="0.2">
      <c r="A35" s="15"/>
      <c r="B35" s="16"/>
      <c r="C35" s="17"/>
      <c r="D35" s="17"/>
      <c r="E35" s="18"/>
      <c r="F35" s="17"/>
      <c r="G35" s="19"/>
      <c r="H35" s="20"/>
      <c r="I35" s="17"/>
      <c r="J35" s="19"/>
      <c r="K35" s="17"/>
      <c r="L35" s="19"/>
      <c r="M35" s="20"/>
      <c r="N35" s="17"/>
      <c r="O35" s="19"/>
      <c r="P35" s="17"/>
      <c r="Q35" s="21"/>
      <c r="R35" s="17"/>
      <c r="S35" s="17"/>
      <c r="T35" s="19"/>
      <c r="U35" s="17"/>
      <c r="V35" s="21"/>
      <c r="W35" s="17"/>
      <c r="X35" s="17"/>
      <c r="Y35" s="19"/>
      <c r="Z35" s="17"/>
      <c r="AA35" s="21"/>
      <c r="AB35" s="17"/>
      <c r="AC35" s="17"/>
      <c r="AD35" s="19"/>
      <c r="AE35" s="17"/>
      <c r="AF35" s="21"/>
      <c r="AG35" s="17"/>
      <c r="AH35" s="17"/>
      <c r="AI35" s="19"/>
      <c r="AJ35" s="17"/>
      <c r="AK35" s="19"/>
    </row>
    <row r="36" spans="1:37" ht="18" x14ac:dyDescent="0.2">
      <c r="A36" s="15"/>
      <c r="B36" s="16"/>
      <c r="C36" s="17"/>
      <c r="D36" s="17"/>
      <c r="E36" s="18"/>
      <c r="F36" s="17"/>
      <c r="G36" s="19"/>
      <c r="H36" s="20"/>
      <c r="I36" s="17"/>
      <c r="J36" s="19"/>
      <c r="K36" s="17"/>
      <c r="L36" s="19"/>
      <c r="M36" s="20"/>
      <c r="N36" s="17"/>
      <c r="O36" s="19"/>
      <c r="P36" s="17"/>
      <c r="Q36" s="21"/>
      <c r="R36" s="17"/>
      <c r="S36" s="17"/>
      <c r="T36" s="19"/>
      <c r="U36" s="17"/>
      <c r="V36" s="21"/>
      <c r="W36" s="17"/>
      <c r="X36" s="17"/>
      <c r="Y36" s="19"/>
      <c r="Z36" s="17"/>
      <c r="AA36" s="21"/>
      <c r="AB36" s="17"/>
      <c r="AC36" s="17"/>
      <c r="AD36" s="19"/>
      <c r="AE36" s="17"/>
      <c r="AF36" s="21"/>
      <c r="AG36" s="17"/>
      <c r="AH36" s="17"/>
      <c r="AI36" s="19"/>
      <c r="AJ36" s="17"/>
      <c r="AK36" s="19"/>
    </row>
    <row r="37" spans="1:37" ht="18" x14ac:dyDescent="0.2">
      <c r="A37" s="15"/>
      <c r="B37" s="16"/>
      <c r="C37" s="17"/>
      <c r="D37" s="17"/>
      <c r="E37" s="18"/>
      <c r="F37" s="17"/>
      <c r="G37" s="19"/>
      <c r="H37" s="20"/>
      <c r="I37" s="17"/>
      <c r="J37" s="19"/>
      <c r="K37" s="17"/>
      <c r="L37" s="19"/>
      <c r="M37" s="20"/>
      <c r="N37" s="17"/>
      <c r="O37" s="19"/>
      <c r="P37" s="17"/>
      <c r="Q37" s="21"/>
      <c r="R37" s="17"/>
      <c r="S37" s="17"/>
      <c r="T37" s="19"/>
      <c r="U37" s="17"/>
      <c r="V37" s="21"/>
      <c r="W37" s="17"/>
      <c r="X37" s="17"/>
      <c r="Y37" s="19"/>
      <c r="Z37" s="17"/>
      <c r="AA37" s="21"/>
      <c r="AB37" s="17"/>
      <c r="AC37" s="17"/>
      <c r="AD37" s="19"/>
      <c r="AE37" s="17"/>
      <c r="AF37" s="21"/>
      <c r="AG37" s="17"/>
      <c r="AH37" s="17"/>
      <c r="AI37" s="19"/>
      <c r="AJ37" s="17"/>
      <c r="AK37" s="19"/>
    </row>
    <row r="38" spans="1:37" ht="18" x14ac:dyDescent="0.2">
      <c r="A38" s="15"/>
      <c r="B38" s="16"/>
      <c r="C38" s="17"/>
      <c r="D38" s="17"/>
      <c r="E38" s="18"/>
      <c r="F38" s="17"/>
      <c r="G38" s="19"/>
      <c r="H38" s="20"/>
      <c r="I38" s="17"/>
      <c r="J38" s="19"/>
      <c r="K38" s="17"/>
      <c r="L38" s="19"/>
      <c r="M38" s="20"/>
      <c r="N38" s="17"/>
      <c r="O38" s="19"/>
      <c r="P38" s="17"/>
      <c r="Q38" s="21"/>
      <c r="R38" s="17"/>
      <c r="S38" s="17"/>
      <c r="T38" s="19"/>
      <c r="U38" s="17"/>
      <c r="V38" s="21"/>
      <c r="W38" s="17"/>
      <c r="X38" s="17"/>
      <c r="Y38" s="19"/>
      <c r="Z38" s="17"/>
      <c r="AA38" s="21"/>
      <c r="AB38" s="17"/>
      <c r="AC38" s="17"/>
      <c r="AD38" s="19"/>
      <c r="AE38" s="17"/>
      <c r="AF38" s="21"/>
      <c r="AG38" s="17"/>
      <c r="AH38" s="17"/>
      <c r="AI38" s="19"/>
      <c r="AJ38" s="17"/>
      <c r="AK38" s="19"/>
    </row>
    <row r="39" spans="1:37" ht="18" x14ac:dyDescent="0.2">
      <c r="A39" s="15"/>
      <c r="B39" s="16"/>
      <c r="C39" s="17"/>
      <c r="D39" s="17"/>
      <c r="E39" s="18"/>
      <c r="F39" s="17"/>
      <c r="G39" s="19"/>
      <c r="H39" s="20"/>
      <c r="I39" s="17"/>
      <c r="J39" s="19"/>
      <c r="K39" s="17"/>
      <c r="L39" s="19"/>
      <c r="M39" s="20"/>
      <c r="N39" s="17"/>
      <c r="O39" s="19"/>
      <c r="P39" s="17"/>
      <c r="Q39" s="21"/>
      <c r="R39" s="17"/>
      <c r="S39" s="17"/>
      <c r="T39" s="19"/>
      <c r="U39" s="17"/>
      <c r="V39" s="21"/>
      <c r="W39" s="17"/>
      <c r="X39" s="17"/>
      <c r="Y39" s="19"/>
      <c r="Z39" s="17"/>
      <c r="AA39" s="21"/>
      <c r="AB39" s="17"/>
      <c r="AC39" s="17"/>
      <c r="AD39" s="19"/>
      <c r="AE39" s="17"/>
      <c r="AF39" s="21"/>
      <c r="AG39" s="17"/>
      <c r="AH39" s="17"/>
      <c r="AI39" s="19"/>
      <c r="AJ39" s="17"/>
      <c r="AK39" s="19"/>
    </row>
    <row r="40" spans="1:37" ht="18" x14ac:dyDescent="0.2">
      <c r="A40" s="15"/>
      <c r="B40" s="16"/>
      <c r="C40" s="17"/>
      <c r="D40" s="17"/>
      <c r="E40" s="18"/>
      <c r="F40" s="17"/>
      <c r="G40" s="19"/>
      <c r="H40" s="20"/>
      <c r="I40" s="17"/>
      <c r="J40" s="19"/>
      <c r="K40" s="17"/>
      <c r="L40" s="19"/>
      <c r="M40" s="20"/>
      <c r="N40" s="17"/>
      <c r="O40" s="19"/>
      <c r="P40" s="17"/>
      <c r="Q40" s="21"/>
      <c r="R40" s="17"/>
      <c r="S40" s="17"/>
      <c r="T40" s="19"/>
      <c r="U40" s="17"/>
      <c r="V40" s="21"/>
      <c r="W40" s="17"/>
      <c r="X40" s="17"/>
      <c r="Y40" s="19"/>
      <c r="Z40" s="17"/>
      <c r="AA40" s="21"/>
      <c r="AB40" s="17"/>
      <c r="AC40" s="17"/>
      <c r="AD40" s="19"/>
      <c r="AE40" s="17"/>
      <c r="AF40" s="21"/>
      <c r="AG40" s="17"/>
      <c r="AH40" s="17"/>
      <c r="AI40" s="19"/>
      <c r="AJ40" s="17"/>
      <c r="AK40" s="19"/>
    </row>
    <row r="41" spans="1:37" ht="18" x14ac:dyDescent="0.2">
      <c r="A41" s="15"/>
      <c r="B41" s="16"/>
      <c r="C41" s="17"/>
      <c r="D41" s="17"/>
      <c r="E41" s="18"/>
      <c r="F41" s="17"/>
      <c r="G41" s="19"/>
      <c r="H41" s="20"/>
      <c r="I41" s="17"/>
      <c r="J41" s="19"/>
      <c r="K41" s="17"/>
      <c r="L41" s="19"/>
      <c r="M41" s="20"/>
      <c r="N41" s="17"/>
      <c r="O41" s="19"/>
      <c r="P41" s="17"/>
      <c r="Q41" s="21"/>
      <c r="R41" s="17"/>
      <c r="S41" s="17"/>
      <c r="T41" s="19"/>
      <c r="U41" s="17"/>
      <c r="V41" s="21"/>
      <c r="W41" s="17"/>
      <c r="X41" s="17"/>
      <c r="Y41" s="19"/>
      <c r="Z41" s="17"/>
      <c r="AA41" s="21"/>
      <c r="AB41" s="17"/>
      <c r="AC41" s="17"/>
      <c r="AD41" s="19"/>
      <c r="AE41" s="17"/>
      <c r="AF41" s="21"/>
      <c r="AG41" s="17"/>
      <c r="AH41" s="17"/>
      <c r="AI41" s="19"/>
      <c r="AJ41" s="17"/>
      <c r="AK41" s="19"/>
    </row>
    <row r="42" spans="1:37" ht="18" x14ac:dyDescent="0.2">
      <c r="A42" s="15"/>
      <c r="B42" s="16"/>
      <c r="C42" s="17"/>
      <c r="D42" s="17"/>
      <c r="E42" s="18"/>
      <c r="F42" s="17"/>
      <c r="G42" s="19"/>
      <c r="H42" s="20"/>
      <c r="I42" s="17"/>
      <c r="J42" s="19"/>
      <c r="K42" s="17"/>
      <c r="L42" s="19"/>
      <c r="M42" s="20"/>
      <c r="N42" s="17"/>
      <c r="O42" s="19"/>
      <c r="P42" s="17"/>
      <c r="Q42" s="21"/>
      <c r="R42" s="17"/>
      <c r="S42" s="17"/>
      <c r="T42" s="19"/>
      <c r="U42" s="17"/>
      <c r="V42" s="21"/>
      <c r="W42" s="17"/>
      <c r="X42" s="17"/>
      <c r="Y42" s="19"/>
      <c r="Z42" s="17"/>
      <c r="AA42" s="21"/>
      <c r="AB42" s="17"/>
      <c r="AC42" s="17"/>
      <c r="AD42" s="19"/>
      <c r="AE42" s="17"/>
      <c r="AF42" s="21"/>
      <c r="AG42" s="17"/>
      <c r="AH42" s="17"/>
      <c r="AI42" s="19"/>
      <c r="AJ42" s="17"/>
      <c r="AK42" s="19"/>
    </row>
    <row r="43" spans="1:37" ht="18" x14ac:dyDescent="0.2">
      <c r="A43" s="15"/>
      <c r="B43" s="16"/>
      <c r="C43" s="17"/>
      <c r="D43" s="17"/>
      <c r="E43" s="18"/>
      <c r="F43" s="17"/>
      <c r="G43" s="19"/>
      <c r="H43" s="20"/>
      <c r="I43" s="17"/>
      <c r="J43" s="19"/>
      <c r="K43" s="17"/>
      <c r="L43" s="19"/>
      <c r="M43" s="20"/>
      <c r="N43" s="17"/>
      <c r="O43" s="19"/>
      <c r="P43" s="17"/>
      <c r="Q43" s="21"/>
      <c r="R43" s="17"/>
      <c r="S43" s="17"/>
      <c r="T43" s="19"/>
      <c r="U43" s="17"/>
      <c r="V43" s="21"/>
      <c r="W43" s="17"/>
      <c r="X43" s="17"/>
      <c r="Y43" s="19"/>
      <c r="Z43" s="17"/>
      <c r="AA43" s="21"/>
      <c r="AB43" s="17"/>
      <c r="AC43" s="17"/>
      <c r="AD43" s="19"/>
      <c r="AE43" s="17"/>
      <c r="AF43" s="21"/>
      <c r="AG43" s="17"/>
      <c r="AH43" s="17"/>
      <c r="AI43" s="19"/>
      <c r="AJ43" s="17"/>
      <c r="AK43" s="19"/>
    </row>
    <row r="44" spans="1:37" ht="18" x14ac:dyDescent="0.2">
      <c r="A44" s="15"/>
      <c r="B44" s="16"/>
      <c r="C44" s="17"/>
      <c r="D44" s="17"/>
      <c r="E44" s="18"/>
      <c r="F44" s="17"/>
      <c r="G44" s="19"/>
      <c r="H44" s="20"/>
      <c r="I44" s="17"/>
      <c r="J44" s="19"/>
      <c r="K44" s="17"/>
      <c r="L44" s="19"/>
      <c r="M44" s="20"/>
      <c r="N44" s="17"/>
      <c r="O44" s="19"/>
      <c r="P44" s="17"/>
      <c r="Q44" s="21"/>
      <c r="R44" s="17"/>
      <c r="S44" s="17"/>
      <c r="T44" s="19"/>
      <c r="U44" s="17"/>
      <c r="V44" s="21"/>
      <c r="W44" s="17"/>
      <c r="X44" s="17"/>
      <c r="Y44" s="19"/>
      <c r="Z44" s="17"/>
      <c r="AA44" s="21"/>
      <c r="AB44" s="17"/>
      <c r="AC44" s="17"/>
      <c r="AD44" s="19"/>
      <c r="AE44" s="17"/>
      <c r="AF44" s="21"/>
      <c r="AG44" s="17"/>
      <c r="AH44" s="17"/>
      <c r="AI44" s="19"/>
      <c r="AJ44" s="17"/>
      <c r="AK44" s="19"/>
    </row>
    <row r="45" spans="1:37" ht="18" x14ac:dyDescent="0.2">
      <c r="A45" s="15"/>
      <c r="B45" s="16"/>
      <c r="C45" s="17"/>
      <c r="D45" s="17"/>
      <c r="E45" s="18"/>
      <c r="F45" s="17"/>
      <c r="G45" s="19"/>
      <c r="H45" s="20"/>
      <c r="I45" s="17"/>
      <c r="J45" s="19"/>
      <c r="K45" s="17"/>
      <c r="L45" s="19"/>
      <c r="M45" s="20"/>
      <c r="N45" s="17"/>
      <c r="O45" s="19"/>
      <c r="P45" s="17"/>
      <c r="Q45" s="21"/>
      <c r="R45" s="17"/>
      <c r="S45" s="17"/>
      <c r="T45" s="19"/>
      <c r="U45" s="17"/>
      <c r="V45" s="21"/>
      <c r="W45" s="17"/>
      <c r="X45" s="17"/>
      <c r="Y45" s="19"/>
      <c r="Z45" s="17"/>
      <c r="AA45" s="21"/>
      <c r="AB45" s="17"/>
      <c r="AC45" s="17"/>
      <c r="AD45" s="19"/>
      <c r="AE45" s="17"/>
      <c r="AF45" s="21"/>
      <c r="AG45" s="17"/>
      <c r="AH45" s="17"/>
      <c r="AI45" s="19"/>
      <c r="AJ45" s="17"/>
      <c r="AK45" s="19"/>
    </row>
    <row r="46" spans="1:37" ht="18" x14ac:dyDescent="0.2">
      <c r="A46" s="15"/>
      <c r="B46" s="16"/>
      <c r="C46" s="17"/>
      <c r="D46" s="17"/>
      <c r="E46" s="18"/>
      <c r="F46" s="17"/>
      <c r="G46" s="19"/>
      <c r="H46" s="20"/>
      <c r="I46" s="17"/>
      <c r="J46" s="19"/>
      <c r="K46" s="17"/>
      <c r="L46" s="19"/>
      <c r="M46" s="20"/>
      <c r="N46" s="17"/>
      <c r="O46" s="19"/>
      <c r="P46" s="17"/>
      <c r="Q46" s="21"/>
      <c r="R46" s="17"/>
      <c r="S46" s="17"/>
      <c r="T46" s="19"/>
      <c r="U46" s="17"/>
      <c r="V46" s="21"/>
      <c r="W46" s="17"/>
      <c r="X46" s="17"/>
      <c r="Y46" s="19"/>
      <c r="Z46" s="17"/>
      <c r="AA46" s="21"/>
      <c r="AB46" s="17"/>
      <c r="AC46" s="17"/>
      <c r="AD46" s="19"/>
      <c r="AE46" s="17"/>
      <c r="AF46" s="21"/>
      <c r="AG46" s="17"/>
      <c r="AH46" s="17"/>
      <c r="AI46" s="19"/>
      <c r="AJ46" s="17"/>
      <c r="AK46" s="19"/>
    </row>
    <row r="47" spans="1:37" ht="18" x14ac:dyDescent="0.2">
      <c r="A47" s="15"/>
      <c r="B47" s="16"/>
      <c r="C47" s="17"/>
      <c r="D47" s="17"/>
      <c r="E47" s="18"/>
      <c r="F47" s="17"/>
      <c r="G47" s="19"/>
      <c r="H47" s="20"/>
      <c r="I47" s="17"/>
      <c r="J47" s="19"/>
      <c r="K47" s="17"/>
      <c r="L47" s="19"/>
      <c r="M47" s="20"/>
      <c r="N47" s="17"/>
      <c r="O47" s="19"/>
      <c r="P47" s="17"/>
      <c r="Q47" s="21"/>
      <c r="R47" s="17"/>
      <c r="S47" s="17"/>
      <c r="T47" s="19"/>
      <c r="U47" s="17"/>
      <c r="V47" s="21"/>
      <c r="W47" s="17"/>
      <c r="X47" s="17"/>
      <c r="Y47" s="19"/>
      <c r="Z47" s="17"/>
      <c r="AA47" s="21"/>
      <c r="AB47" s="17"/>
      <c r="AC47" s="17"/>
      <c r="AD47" s="19"/>
      <c r="AE47" s="17"/>
      <c r="AF47" s="21"/>
      <c r="AG47" s="17"/>
      <c r="AH47" s="17"/>
      <c r="AI47" s="19"/>
      <c r="AJ47" s="17"/>
      <c r="AK47" s="19"/>
    </row>
    <row r="48" spans="1:37" ht="18" x14ac:dyDescent="0.2">
      <c r="A48" s="15"/>
      <c r="B48" s="16"/>
      <c r="C48" s="17"/>
      <c r="D48" s="17"/>
      <c r="E48" s="18"/>
      <c r="F48" s="17"/>
      <c r="G48" s="19"/>
      <c r="H48" s="20"/>
      <c r="I48" s="17"/>
      <c r="J48" s="19"/>
      <c r="K48" s="17"/>
      <c r="L48" s="19"/>
      <c r="M48" s="20"/>
      <c r="N48" s="17"/>
      <c r="O48" s="19"/>
      <c r="P48" s="17"/>
      <c r="Q48" s="21"/>
      <c r="R48" s="17"/>
      <c r="S48" s="17"/>
      <c r="T48" s="19"/>
      <c r="U48" s="17"/>
      <c r="V48" s="21"/>
      <c r="W48" s="17"/>
      <c r="X48" s="17"/>
      <c r="Y48" s="19"/>
      <c r="Z48" s="17"/>
      <c r="AA48" s="21"/>
      <c r="AB48" s="17"/>
      <c r="AC48" s="17"/>
      <c r="AD48" s="19"/>
      <c r="AE48" s="17"/>
      <c r="AF48" s="21"/>
      <c r="AG48" s="17"/>
      <c r="AH48" s="17"/>
      <c r="AI48" s="19"/>
      <c r="AJ48" s="17"/>
      <c r="AK48" s="19"/>
    </row>
    <row r="49" spans="1:37" ht="18" x14ac:dyDescent="0.2">
      <c r="A49" s="15"/>
      <c r="B49" s="16"/>
      <c r="C49" s="17"/>
      <c r="D49" s="17"/>
      <c r="E49" s="18"/>
      <c r="F49" s="17"/>
      <c r="G49" s="19"/>
      <c r="H49" s="20"/>
      <c r="I49" s="17"/>
      <c r="J49" s="19"/>
      <c r="K49" s="17"/>
      <c r="L49" s="19"/>
      <c r="M49" s="20"/>
      <c r="N49" s="17"/>
      <c r="O49" s="19"/>
      <c r="P49" s="17"/>
      <c r="Q49" s="21"/>
      <c r="R49" s="17"/>
      <c r="S49" s="17"/>
      <c r="T49" s="19"/>
      <c r="U49" s="17"/>
      <c r="V49" s="21"/>
      <c r="W49" s="17"/>
      <c r="X49" s="17"/>
      <c r="Y49" s="19"/>
      <c r="Z49" s="17"/>
      <c r="AA49" s="21"/>
      <c r="AB49" s="17"/>
      <c r="AC49" s="17"/>
      <c r="AD49" s="19"/>
      <c r="AE49" s="17"/>
      <c r="AF49" s="21"/>
      <c r="AG49" s="17"/>
      <c r="AH49" s="17"/>
      <c r="AI49" s="19"/>
      <c r="AJ49" s="17"/>
      <c r="AK49" s="19"/>
    </row>
    <row r="50" spans="1:37" ht="18" x14ac:dyDescent="0.2">
      <c r="A50" s="15"/>
      <c r="B50" s="16"/>
      <c r="C50" s="17"/>
      <c r="D50" s="17"/>
      <c r="E50" s="18"/>
      <c r="F50" s="17"/>
      <c r="G50" s="19"/>
      <c r="H50" s="20"/>
      <c r="I50" s="17"/>
      <c r="J50" s="19"/>
      <c r="K50" s="17"/>
      <c r="L50" s="19"/>
      <c r="M50" s="20"/>
      <c r="N50" s="17"/>
      <c r="O50" s="19"/>
      <c r="P50" s="17"/>
      <c r="Q50" s="21"/>
      <c r="R50" s="17"/>
      <c r="S50" s="17"/>
      <c r="T50" s="19"/>
      <c r="U50" s="17"/>
      <c r="V50" s="21"/>
      <c r="W50" s="17"/>
      <c r="X50" s="17"/>
      <c r="Y50" s="19"/>
      <c r="Z50" s="17"/>
      <c r="AA50" s="21"/>
      <c r="AB50" s="17"/>
      <c r="AC50" s="17"/>
      <c r="AD50" s="19"/>
      <c r="AE50" s="17"/>
      <c r="AF50" s="21"/>
      <c r="AG50" s="17"/>
      <c r="AH50" s="17"/>
      <c r="AI50" s="19"/>
      <c r="AJ50" s="17"/>
      <c r="AK50" s="19"/>
    </row>
    <row r="51" spans="1:37" ht="18" x14ac:dyDescent="0.2">
      <c r="A51" s="15"/>
      <c r="B51" s="16"/>
      <c r="C51" s="17"/>
      <c r="D51" s="17"/>
      <c r="E51" s="18"/>
      <c r="F51" s="17"/>
      <c r="G51" s="19"/>
      <c r="H51" s="20"/>
      <c r="I51" s="17"/>
      <c r="J51" s="19"/>
      <c r="K51" s="17"/>
      <c r="L51" s="19"/>
      <c r="M51" s="20"/>
      <c r="N51" s="17"/>
      <c r="O51" s="19"/>
      <c r="P51" s="17"/>
      <c r="Q51" s="21"/>
      <c r="R51" s="17"/>
      <c r="S51" s="17"/>
      <c r="T51" s="19"/>
      <c r="U51" s="17"/>
      <c r="V51" s="21"/>
      <c r="W51" s="17"/>
      <c r="X51" s="17"/>
      <c r="Y51" s="19"/>
      <c r="Z51" s="17"/>
      <c r="AA51" s="21"/>
      <c r="AB51" s="17"/>
      <c r="AC51" s="17"/>
      <c r="AD51" s="19"/>
      <c r="AE51" s="17"/>
      <c r="AF51" s="21"/>
      <c r="AG51" s="17"/>
      <c r="AH51" s="17"/>
      <c r="AI51" s="19"/>
      <c r="AJ51" s="17"/>
      <c r="AK51" s="19"/>
    </row>
    <row r="52" spans="1:37" ht="18" x14ac:dyDescent="0.2">
      <c r="A52" s="15"/>
      <c r="B52" s="16"/>
      <c r="C52" s="17"/>
      <c r="D52" s="17"/>
      <c r="E52" s="18"/>
      <c r="F52" s="17"/>
      <c r="G52" s="19"/>
      <c r="H52" s="20"/>
      <c r="I52" s="17"/>
      <c r="J52" s="19"/>
      <c r="K52" s="17"/>
      <c r="L52" s="19"/>
      <c r="M52" s="20"/>
      <c r="N52" s="17"/>
      <c r="O52" s="19"/>
      <c r="P52" s="17"/>
      <c r="Q52" s="21"/>
      <c r="R52" s="17"/>
      <c r="S52" s="17"/>
      <c r="T52" s="19"/>
      <c r="U52" s="17"/>
      <c r="V52" s="21"/>
      <c r="W52" s="17"/>
      <c r="X52" s="17"/>
      <c r="Y52" s="19"/>
      <c r="Z52" s="17"/>
      <c r="AA52" s="21"/>
      <c r="AB52" s="17"/>
      <c r="AC52" s="17"/>
      <c r="AD52" s="19"/>
      <c r="AE52" s="17"/>
      <c r="AF52" s="21"/>
      <c r="AG52" s="17"/>
      <c r="AH52" s="17"/>
      <c r="AI52" s="19"/>
      <c r="AJ52" s="17"/>
      <c r="AK52" s="19"/>
    </row>
    <row r="53" spans="1:37" ht="18" x14ac:dyDescent="0.2">
      <c r="A53" s="15"/>
      <c r="B53" s="16"/>
      <c r="C53" s="17"/>
      <c r="D53" s="17"/>
      <c r="E53" s="18"/>
      <c r="F53" s="17"/>
      <c r="G53" s="19"/>
      <c r="H53" s="20"/>
      <c r="I53" s="17"/>
      <c r="J53" s="19"/>
      <c r="K53" s="17"/>
      <c r="L53" s="19"/>
      <c r="M53" s="20"/>
      <c r="N53" s="17"/>
      <c r="O53" s="19"/>
      <c r="P53" s="17"/>
      <c r="Q53" s="21"/>
      <c r="R53" s="17"/>
      <c r="S53" s="17"/>
      <c r="T53" s="19"/>
      <c r="U53" s="17"/>
      <c r="V53" s="21"/>
      <c r="W53" s="17"/>
      <c r="X53" s="17"/>
      <c r="Y53" s="19"/>
      <c r="Z53" s="17"/>
      <c r="AA53" s="21"/>
      <c r="AB53" s="17"/>
      <c r="AC53" s="17"/>
      <c r="AD53" s="19"/>
      <c r="AE53" s="17"/>
      <c r="AF53" s="21"/>
      <c r="AG53" s="17"/>
      <c r="AH53" s="17"/>
      <c r="AI53" s="19"/>
      <c r="AJ53" s="17"/>
      <c r="AK53" s="19"/>
    </row>
    <row r="54" spans="1:37" ht="18" x14ac:dyDescent="0.2">
      <c r="A54" s="15"/>
      <c r="B54" s="16"/>
      <c r="C54" s="17"/>
      <c r="D54" s="17"/>
      <c r="E54" s="18"/>
      <c r="F54" s="17"/>
      <c r="G54" s="19"/>
      <c r="H54" s="20"/>
      <c r="I54" s="17"/>
      <c r="J54" s="19"/>
      <c r="K54" s="17"/>
      <c r="L54" s="19"/>
      <c r="M54" s="20"/>
      <c r="N54" s="17"/>
      <c r="O54" s="19"/>
      <c r="P54" s="17"/>
      <c r="Q54" s="21"/>
      <c r="R54" s="17"/>
      <c r="S54" s="17"/>
      <c r="T54" s="19"/>
      <c r="U54" s="17"/>
      <c r="V54" s="21"/>
      <c r="W54" s="17"/>
      <c r="X54" s="17"/>
      <c r="Y54" s="19"/>
      <c r="Z54" s="17"/>
      <c r="AA54" s="21"/>
      <c r="AB54" s="17"/>
      <c r="AC54" s="17"/>
      <c r="AD54" s="19"/>
      <c r="AE54" s="17"/>
      <c r="AF54" s="21"/>
      <c r="AG54" s="17"/>
      <c r="AH54" s="17"/>
      <c r="AI54" s="19"/>
      <c r="AJ54" s="17"/>
      <c r="AK54" s="19"/>
    </row>
  </sheetData>
  <sheetProtection algorithmName="SHA-512" hashValue="ZKU+sdzOJfBAL+N/uT8VsFZcYG7tWgkfZggYE6dco6HGlTsOxfpX3B6gXQ4IFK7ltP/7EhD/s9rMF4gWlDNMzQ==" saltValue="s3RRI9uzCHOYPXwf2B/B2g==" spinCount="100000" sheet="1" objects="1" scenarios="1"/>
  <phoneticPr fontId="14" type="noConversion"/>
  <conditionalFormatting sqref="A5:D5 F5 H5:I5 K5 M5:N5 P5 R5:S5 U5 W5:X5 Z5 AB5:AC5 AE5 AG5:AH5 AJ5 AL5:IV5 B7:D7 F7 H7:I7 K7 M7:N7 P7 R7:S7 U7 W7:X7 Z7 AB7:AC7 AE7 AG7:AH7 AJ7 B9:D9 F9 H9:I9 K9 M9:N9 P9 R9:S9 U9 W9:X9 Z9 AB9:AC9 AE9 AG9:AH9 AJ9 B11:D11 F11 H11:I11 K11 M11:N11 P11 R11:S11 U11 W11:X11 Z11 AB11:AC11 AE11 AG11:AH11 AJ11 B13:D13 F13 H13:I13 K13 M13:N13 P13 R13:S13 U13 W13:X13 Z13 AB13:AC13 AE13 AG13:AH13 AJ13 B15:D15 F15 H15:I15 K15 M15:N15 P15 R15:S15 U15 W15:X15 Z15 AB15:AC15 AE15 AG15:AH15 AJ15 B17:D17 F17 H17:I17 K17 M17:N17 P17 R17:S17 U17 W17:X17 Z17 AB17:AC17 AE17 AG17:AH17 AJ17 B19:D19 F19 H19:I19 K19 M19:N19 P19 R19:S19 U19 W19:X19 Z19 AB19:AC19 AE19 AG19:AH19 AJ19 B21:D21 F21 H21:I21 K21 M21:N21 P21 R21:S21 U21 W21:X21 Z21 AB21:AC21 AE21 AG21:AH21 AJ21 B23:D23 F23 H23:I23 K23 M23:N23 P23 R23:S23 U23 W23:X23 Z23 AB23:AC23 AE23 AG23:AH23 AJ23 B25:D25 F25 H25:I25 K25 M25:N25 P25 R25:S25 U25 W25:X25 Z25 AB25:AC25 AE25 AG25:AH25 AJ25 B27:D27 F27 H27:I27 K27 M27:N27 P27 R27:S27 U27 W27:X27 Z27 AB27:AC27 AE27 AG27:AH27 AJ27 B29:D29 F29 H29:I29 K29 M29:N29 P29 R29:S29 U29 W29:X29 Z29 AB29:AC29 AE29 AG29:AH29 AJ29 B31:D31 F31 H31:I31 K31 M31:N31 P31 R31:S31 U31 W31:X31 Z31 AB31:AC31 AE31 AG31:AH31 AJ31 B33:D33 F33 H33:I33 K33 M33:N33 P33 R33:S33 U33 W33:X33 Z33 AB33:AC33 AE33 AG33:AH33 AJ33 B35:D35 F35 H35:I35 K35 M35:N35 P35 R35:S35 U35 W35:X35 Z35 AB35:AC35 AE35 AG35:AH35 AJ35 B37:D37 F37 H37:I37 K37 M37:N37 P37 R37:S37 U37 W37:X37 Z37 AB37:AC37 AE37 AG37:AH37 AJ37 B39:D39 F39 H39:I39 K39 M39:N39 P39 R39:S39 U39 W39:X39 Z39 AB39:AC39 AE39 AG39:AH39 AJ39 B41:D41 F41 H41:I41 K41 M41:N41 P41 R41:S41 U41 W41:X41 Z41 AB41:AC41 AE41 AG41:AH41 AJ41 B43:D43 F43 H43:I43 K43 M43:N43 P43 R43:S43 U43 W43:X43 Z43 AB43:AC43 AE43 AG43:AH43 AJ43 B45:D45 F45 H45:I45 K45 M45:N45 P45 R45:S45 U45 W45:X45 Z45 AB45:AC45 AE45 AG45:AH45 AJ45 B47:D47 F47 H47:I47 K47 M47:N47 P47 R47:S47 U47 W47:X47 Z47 AB47:AC47 AE47 AG47:AH47 AJ47 B49:D49 F49 H49:I49 K49 M49:N49 P49 R49:S49 U49 W49:X49 Z49 AB49:AC49 AE49 AG49:AH49 AJ49 B51:D51 F51 H51:I51 K51 M51:N51 P51 R51:S51 U51 W51:X51 Z51 AB51:AC51 AE51 AG51:AH51 AJ51 B53:D53 F53 H53:I53 K53 M53:N53 P53 R53:S53 U53 W53:X53 Z53 AB53:AC53 AE53 AG53:AH53 AJ53">
    <cfRule type="cellIs" dxfId="52" priority="1" stopIfTrue="1" operator="greaterThan">
      <formula>0</formula>
    </cfRule>
  </conditionalFormatting>
  <conditionalFormatting sqref="B6:D6 F6 H6:I6 K6 M6:N6 P6 R6:S6 U6 W6:X6 Z6 AB6:AC6 AE6 AG6:AH6 AJ6 B8:D8 F8 H8:I8 K8 M8:N8 P8 R8:S8 U8 W8:X8 Z8 AB8:AC8 AE8 AG8:AH8 AJ8 B10:D10 F10 H10:I10 K10 M10:N10 P10 R10:S10 U10 W10:X10 Z10 AB10:AC10 AE10 AG10:AH10 AJ10 B12:D12 F12 H12:I12 K12 M12:N12 P12 R12:S12 U12 W12:X12 Z12 AB12:AC12 AE12 AG12:AH12 AJ12 B14:D14 F14 H14:I14 K14 M14:N14 P14 R14:S14 U14 W14:X14 Z14 AB14:AC14 AE14 AG14:AH14 AJ14 B16:D16 F16 H16:I16 K16 M16:N16 P16 R16:S16 U16 W16:X16 Z16 AB16:AC16 AE16 AG16:AH16 AJ16 B18:D18 F18 H18:I18 K18 M18:N18 P18 R18:S18 U18 W18:X18 Z18 AB18:AC18 AE18 AG18:AH18 AJ18 B20:D20 F20 H20:I20 K20 M20:N20 P20 R20:S20 U20 W20:X20 Z20 AB20:AC20 AE20 AG20:AH20 AJ20 B22:D22 F22 H22:I22 K22 M22:N22 P22 R22:S22 U22 W22:X22 Z22 AB22:AC22 AE22 AG22:AH22 AJ22 B24:D24 F24 H24:I24 K24 M24:N24 P24 R24:S24 U24 W24:X24 Z24 AB24:AC24 AE24 AG24:AH24 AJ24 B26:D26 F26 H26:I26 K26 M26:N26 P26 R26:S26 U26 W26:X26 Z26 AB26:AC26 AE26 AG26:AH26 AJ26 B28:D28 F28 H28:I28 K28 M28:N28 P28 R28:S28 U28 W28:X28 Z28 AB28:AC28 AE28 AG28:AH28 AJ28 B30:D30 F30 H30:I30 K30 M30:N30 P30 R30:S30 U30 W30:X30 Z30 AB30:AC30 AE30 AG30:AH30 AJ30 B32:D32 F32 H32:I32 K32 M32:N32 P32 R32:S32 U32 W32:X32 Z32 AB32:AC32 AE32 AG32:AH32 AJ32 B34:D34 F34 H34:I34 K34 M34:N34 P34 R34:S34 U34 W34:X34 Z34 AB34:AC34 AE34 AG34:AH34 AJ34 B36:D36 F36 H36:I36 K36 M36:N36 P36 R36:S36 U36 W36:X36 Z36 AB36:AC36 AE36 AG36:AH36 AJ36 B38:D38 F38 H38:I38 K38 M38:N38 P38 R38:S38 U38 W38:X38 Z38 AB38:AC38 AE38 AG38:AH38 AJ38 B40:D40 F40 H40:I40 K40 M40:N40 P40 R40:S40 U40 W40:X40 Z40 AB40:AC40 AE40 AG40:AH40 AJ40 B42:D42 F42 H42:I42 K42 M42:N42 P42 R42:S42 U42 W42:X42 Z42 AB42:AC42 AE42 AG42:AH42 AJ42 B44:D44 F44 H44:I44 K44 M44:N44 P44 R44:S44 U44 W44:X44 Z44 AB44:AC44 AE44 AG44:AH44 AJ44 B46:D46 F46 H46:I46 K46 M46:N46 P46 R46:S46 U46 W46:X46 Z46 AB46:AC46 AE46 AG46:AH46 AJ46 B48:D48 F48 H48:I48 K48 M48:N48 P48 R48:S48 U48 W48:X48 Z48 AB48:AC48 AE48 AG48:AH48 AJ48 B50:D50 F50 H50:I50 K50 M50:N50 P50 R50:S50 U50 W50:X50 Z50 AB50:AC50 AE50 AG50:AH50 AJ50 B52:D52 F52 H52:I52 K52 M52:N52 P52 R52:S52 U52 W52:X52 Z52 AB52:AC52 AE52 AG52:AH52 AJ52 B54:D54 F54 H54:I54 K54 M54:N54 P54 R54:S54 U54 W54:X54 Z54 AB54:AC54 AE54 AG54:AH54 AJ54">
    <cfRule type="cellIs" dxfId="51" priority="2" stopIfTrue="1" operator="greaterThan">
      <formula>0</formula>
    </cfRule>
  </conditionalFormatting>
  <conditionalFormatting sqref="E5:E54 G5:G54 J5:J54 L5:L54 O5:O54 Q5:Q54 T5:T54 V5:V54 Y5:Y54 AA5:AA54 AD5:AD54 AF5:AF54 AI5:AI54 AK5:AK54">
    <cfRule type="cellIs" dxfId="50" priority="3" stopIfTrue="1" operator="greaterThan">
      <formula>0</formula>
    </cfRule>
  </conditionalFormatting>
  <printOptions horizontalCentered="1" gridLines="1"/>
  <pageMargins left="0.39370078740157483" right="0.39370078740157483" top="0.59055118110236227" bottom="0.59055118110236227" header="0.27559055118110237" footer="0.27559055118110237"/>
  <pageSetup paperSize="9" scale="70" orientation="landscape" horizontalDpi="300" verticalDpi="300" r:id="rId1"/>
  <headerFooter alignWithMargins="0">
    <oddHeader>&amp;L&amp;"Calibri,Standard"Stunden-Nachweis&amp;R&amp;"Calibri,Standard"Seite &amp;P/&amp;N ausgedruckt am &amp;D</oddHeader>
    <oddFooter>&amp;C&amp;"Calibri,Standard"Aus XZ180 Personalplanung / Dienstpläne erstellen   © Auvista Verlag München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8"/>
  <sheetViews>
    <sheetView showGridLines="0" showRowColHeaders="0" zoomScaleNormal="100" workbookViewId="0">
      <pane ySplit="5" topLeftCell="A6" activePane="bottomLeft" state="frozenSplit"/>
      <selection pane="bottomLeft"/>
    </sheetView>
  </sheetViews>
  <sheetFormatPr baseColWidth="10" defaultRowHeight="12.75" x14ac:dyDescent="0.2"/>
  <cols>
    <col min="1" max="1" width="11.42578125" style="248"/>
    <col min="2" max="2" width="16.42578125" style="248" customWidth="1"/>
    <col min="3" max="7" width="10.7109375" style="359" customWidth="1"/>
    <col min="8" max="8" width="10.7109375" style="360" customWidth="1"/>
    <col min="9" max="15" width="10.140625" style="360" customWidth="1"/>
    <col min="16" max="16384" width="11.42578125" style="248"/>
  </cols>
  <sheetData>
    <row r="1" spans="1:16" x14ac:dyDescent="0.2">
      <c r="A1" s="498"/>
      <c r="B1" s="130" t="s">
        <v>210</v>
      </c>
    </row>
    <row r="2" spans="1:16" ht="26.25" x14ac:dyDescent="0.4">
      <c r="B2" s="548" t="str">
        <f>Wochenplan!B2</f>
        <v>KW 1</v>
      </c>
      <c r="C2" s="549" t="s">
        <v>18</v>
      </c>
      <c r="D2" s="361"/>
      <c r="E2" s="361"/>
      <c r="F2" s="361"/>
      <c r="G2" s="361"/>
      <c r="H2" s="362"/>
      <c r="I2" s="363"/>
      <c r="J2" s="362"/>
      <c r="K2" s="362"/>
      <c r="L2" s="362"/>
      <c r="M2" s="362"/>
      <c r="N2" s="362"/>
      <c r="O2" s="364" t="str">
        <f>Wochenplan!AI2</f>
        <v>Titel</v>
      </c>
      <c r="P2" s="365"/>
    </row>
    <row r="3" spans="1:16" x14ac:dyDescent="0.2">
      <c r="B3" s="366"/>
      <c r="C3" s="367"/>
      <c r="D3" s="367"/>
      <c r="E3" s="367" t="s">
        <v>106</v>
      </c>
      <c r="F3" s="367" t="s">
        <v>102</v>
      </c>
      <c r="G3" s="368" t="s">
        <v>3</v>
      </c>
      <c r="H3" s="369" t="s">
        <v>3</v>
      </c>
      <c r="I3" s="370"/>
      <c r="J3" s="371"/>
      <c r="K3" s="371"/>
      <c r="L3" s="371"/>
      <c r="M3" s="371"/>
      <c r="N3" s="371"/>
      <c r="O3" s="371"/>
      <c r="P3" s="372" t="s">
        <v>107</v>
      </c>
    </row>
    <row r="4" spans="1:16" x14ac:dyDescent="0.2">
      <c r="B4" s="550" t="s">
        <v>209</v>
      </c>
      <c r="C4" s="367" t="s">
        <v>105</v>
      </c>
      <c r="D4" s="367" t="s">
        <v>104</v>
      </c>
      <c r="E4" s="367" t="s">
        <v>103</v>
      </c>
      <c r="F4" s="367" t="str">
        <f>IF(B2="","",B2)</f>
        <v>KW 1</v>
      </c>
      <c r="G4" s="368" t="s">
        <v>4</v>
      </c>
      <c r="H4" s="373" t="s">
        <v>5</v>
      </c>
      <c r="I4" s="374">
        <f>Angaben!C8</f>
        <v>45656</v>
      </c>
      <c r="J4" s="375">
        <f>I4+1</f>
        <v>45657</v>
      </c>
      <c r="K4" s="375">
        <f>I4+2</f>
        <v>45658</v>
      </c>
      <c r="L4" s="375">
        <f>K4+1</f>
        <v>45659</v>
      </c>
      <c r="M4" s="375">
        <f>K4+2</f>
        <v>45660</v>
      </c>
      <c r="N4" s="375">
        <f>M4+1</f>
        <v>45661</v>
      </c>
      <c r="O4" s="375">
        <f>N4+1</f>
        <v>45662</v>
      </c>
      <c r="P4" s="376" t="s">
        <v>193</v>
      </c>
    </row>
    <row r="5" spans="1:16" x14ac:dyDescent="0.2">
      <c r="B5" s="551" t="s">
        <v>98</v>
      </c>
      <c r="C5" s="552">
        <f t="shared" ref="C5:P5" si="0">SUM(C6:C15)</f>
        <v>40</v>
      </c>
      <c r="D5" s="552">
        <f t="shared" si="0"/>
        <v>-23.5</v>
      </c>
      <c r="E5" s="552">
        <f t="shared" si="0"/>
        <v>1</v>
      </c>
      <c r="F5" s="552">
        <f t="shared" si="0"/>
        <v>-22.5</v>
      </c>
      <c r="G5" s="552">
        <f t="shared" si="0"/>
        <v>16.5</v>
      </c>
      <c r="H5" s="553">
        <f t="shared" si="0"/>
        <v>0.6875</v>
      </c>
      <c r="I5" s="554">
        <f t="shared" si="0"/>
        <v>0.39583333333333337</v>
      </c>
      <c r="J5" s="554">
        <f t="shared" si="0"/>
        <v>0.41666666666666663</v>
      </c>
      <c r="K5" s="554">
        <f t="shared" si="0"/>
        <v>0</v>
      </c>
      <c r="L5" s="554">
        <f t="shared" si="0"/>
        <v>0</v>
      </c>
      <c r="M5" s="554">
        <f t="shared" si="0"/>
        <v>0</v>
      </c>
      <c r="N5" s="554">
        <f t="shared" si="0"/>
        <v>0</v>
      </c>
      <c r="O5" s="554">
        <f t="shared" si="0"/>
        <v>0</v>
      </c>
      <c r="P5" s="555">
        <f t="shared" si="0"/>
        <v>0.125</v>
      </c>
    </row>
    <row r="6" spans="1:16" x14ac:dyDescent="0.2">
      <c r="A6" s="498"/>
      <c r="B6" s="377" t="str">
        <f>IF(Angaben!E6="","",Angaben!E6)</f>
        <v/>
      </c>
      <c r="C6" s="359" t="str">
        <f>IF(Angaben!F6="","",Angaben!F6)</f>
        <v/>
      </c>
      <c r="D6" s="556">
        <f>IF(OR(C6="",G6=""),0,G6-C6)</f>
        <v>0</v>
      </c>
      <c r="E6" s="359" t="str">
        <f>IF(AND(D6=0,Angaben!G6=""),"",Angaben!G6)</f>
        <v/>
      </c>
      <c r="F6" s="359" t="str">
        <f>IF(AND(D6=0,E6=""),"",IF(OR(D6="",E6=""),E6,E6+D6))</f>
        <v/>
      </c>
      <c r="G6" s="359" t="str">
        <f>IF(OR(H6="",H6=0),"",H6*24)</f>
        <v/>
      </c>
      <c r="H6" s="378" t="str">
        <f>IF(SUM(I6:O6)=0,"",SUM(I6:O6)-P6)</f>
        <v/>
      </c>
      <c r="I6" s="379" t="str">
        <f>IF(Intermediate!C5=0,"",Intermediate!C5)</f>
        <v/>
      </c>
      <c r="J6" s="380" t="str">
        <f>IF(Intermediate!H5=0,"",Intermediate!H5)</f>
        <v/>
      </c>
      <c r="K6" s="380" t="str">
        <f>IF(Intermediate!M5=0,"",Intermediate!M5)</f>
        <v/>
      </c>
      <c r="L6" s="380" t="str">
        <f>IF(Intermediate!R5=0,"",Intermediate!R5)</f>
        <v/>
      </c>
      <c r="M6" s="380" t="str">
        <f>IF(Intermediate!W5=0,"",Intermediate!W5)</f>
        <v/>
      </c>
      <c r="N6" s="380" t="str">
        <f>IF(Intermediate!AB5=0,"",Intermediate!AB5)</f>
        <v/>
      </c>
      <c r="O6" s="380" t="str">
        <f>IF(Intermediate!AG5=0,"",Intermediate!AG5)</f>
        <v/>
      </c>
      <c r="P6" s="557">
        <f>SUM(Wochenplan!K14,Wochenplan!O14,Wochenplan!S14,Wochenplan!W14,Wochenplan!AA14,Wochenplan!AE14,Wochenplan!AI14)</f>
        <v>0</v>
      </c>
    </row>
    <row r="7" spans="1:16" x14ac:dyDescent="0.2">
      <c r="B7" s="377" t="str">
        <f>IF(Angaben!E7="","",Angaben!E7)</f>
        <v/>
      </c>
      <c r="C7" s="359" t="str">
        <f>IF(Angaben!F7="","",Angaben!F7)</f>
        <v/>
      </c>
      <c r="D7" s="386">
        <f>IF(OR(C7="",G7=""),0,G7-C7)</f>
        <v>0</v>
      </c>
      <c r="E7" s="359" t="str">
        <f>IF(AND(D7=0,Angaben!G7=""),"",Angaben!G7)</f>
        <v/>
      </c>
      <c r="F7" s="359" t="str">
        <f>IF(AND(D7=0,E7=""),"",IF(OR(D7="",E7=""),E7,E7+D7))</f>
        <v/>
      </c>
      <c r="G7" s="359" t="str">
        <f>IF(OR(H7="",H7=0),"",H7*24)</f>
        <v/>
      </c>
      <c r="H7" s="378" t="str">
        <f>IF(SUM(I7:O7)=0,"",SUM(I7:O7)-P7)</f>
        <v/>
      </c>
      <c r="I7" s="379" t="str">
        <f>IF(Intermediate!C6=0,"",Intermediate!C6)</f>
        <v/>
      </c>
      <c r="J7" s="380" t="str">
        <f>IF(Intermediate!H6=0,"",Intermediate!H6)</f>
        <v/>
      </c>
      <c r="K7" s="380" t="str">
        <f>IF(Intermediate!M6=0,"",Intermediate!M6)</f>
        <v/>
      </c>
      <c r="L7" s="380" t="str">
        <f>IF(Intermediate!R6=0,"",Intermediate!R6)</f>
        <v/>
      </c>
      <c r="M7" s="380" t="str">
        <f>IF(Intermediate!W6=0,"",Intermediate!W6)</f>
        <v/>
      </c>
      <c r="N7" s="380" t="str">
        <f>IF(Intermediate!AB6=0,"",Intermediate!AB6)</f>
        <v/>
      </c>
      <c r="O7" s="380" t="str">
        <f>IF(Intermediate!AG6=0,"",Intermediate!AG6)</f>
        <v/>
      </c>
      <c r="P7" s="558">
        <f>SUM(Wochenplan!K16,Wochenplan!O16,Wochenplan!S16,Wochenplan!W16,Wochenplan!AA16,Wochenplan!AE16,Wochenplan!AI16)</f>
        <v>0</v>
      </c>
    </row>
    <row r="8" spans="1:16" x14ac:dyDescent="0.2">
      <c r="B8" s="377" t="str">
        <f>IF(Angaben!E8="","",Angaben!E8)</f>
        <v/>
      </c>
      <c r="C8" s="359" t="str">
        <f>IF(Angaben!F8="","",Angaben!F8)</f>
        <v/>
      </c>
      <c r="D8" s="386">
        <f>IF(OR(C8="",G8=""),0,G8-C8)</f>
        <v>0</v>
      </c>
      <c r="E8" s="359" t="str">
        <f>IF(AND(D8=0,Angaben!G8=""),"",Angaben!G8)</f>
        <v/>
      </c>
      <c r="F8" s="359" t="str">
        <f t="shared" ref="F8:F15" si="1">IF(AND(D8=0,E8=""),"",IF(OR(D8="",E8=""),E8,E8+D8))</f>
        <v/>
      </c>
      <c r="G8" s="359" t="str">
        <f t="shared" ref="G8:G15" si="2">IF(OR(H8="",H8=0),"",H8*24)</f>
        <v/>
      </c>
      <c r="H8" s="378" t="str">
        <f t="shared" ref="H8:H15" si="3">IF(SUM(I8:O8)=0,"",SUM(I8:O8)-P8)</f>
        <v/>
      </c>
      <c r="I8" s="379" t="str">
        <f>IF(Intermediate!C7=0,"",Intermediate!C7)</f>
        <v/>
      </c>
      <c r="J8" s="380" t="str">
        <f>IF(Intermediate!H7=0,"",Intermediate!H7)</f>
        <v/>
      </c>
      <c r="K8" s="380" t="str">
        <f>IF(Intermediate!M7=0,"",Intermediate!M7)</f>
        <v/>
      </c>
      <c r="L8" s="380" t="str">
        <f>IF(Intermediate!R7=0,"",Intermediate!R7)</f>
        <v/>
      </c>
      <c r="M8" s="380" t="str">
        <f>IF(Intermediate!W7=0,"",Intermediate!W7)</f>
        <v/>
      </c>
      <c r="N8" s="380" t="str">
        <f>IF(Intermediate!AB7=0,"",Intermediate!AB7)</f>
        <v/>
      </c>
      <c r="O8" s="380" t="str">
        <f>IF(Intermediate!AG7=0,"",Intermediate!AG7)</f>
        <v/>
      </c>
      <c r="P8" s="558">
        <f>SUM(Wochenplan!K18,Wochenplan!O18,Wochenplan!S18,Wochenplan!W18,Wochenplan!AA18,Wochenplan!AE18,Wochenplan!AI18)</f>
        <v>0</v>
      </c>
    </row>
    <row r="9" spans="1:16" x14ac:dyDescent="0.2">
      <c r="B9" s="377" t="str">
        <f>IF(Angaben!E9="","",Angaben!E9)</f>
        <v>Beispiel, Hans</v>
      </c>
      <c r="C9" s="359">
        <f>IF(Angaben!F9="","",Angaben!F9)</f>
        <v>40</v>
      </c>
      <c r="D9" s="386">
        <f>IF(OR(C9="",G9=""),0,G9-C9)</f>
        <v>-23.5</v>
      </c>
      <c r="E9" s="359">
        <f>IF(AND(D9=0,Angaben!G9=""),"",Angaben!G9)</f>
        <v>1</v>
      </c>
      <c r="F9" s="359">
        <f t="shared" si="1"/>
        <v>-22.5</v>
      </c>
      <c r="G9" s="359">
        <f t="shared" si="2"/>
        <v>16.5</v>
      </c>
      <c r="H9" s="378">
        <f t="shared" si="3"/>
        <v>0.6875</v>
      </c>
      <c r="I9" s="379">
        <f>IF(Intermediate!C8=0,"",Intermediate!C8)</f>
        <v>0.39583333333333337</v>
      </c>
      <c r="J9" s="380">
        <f>IF(Intermediate!H8=0,"",Intermediate!H8)</f>
        <v>0.41666666666666663</v>
      </c>
      <c r="K9" s="380" t="str">
        <f>IF(Intermediate!M8=0,"",Intermediate!M8)</f>
        <v/>
      </c>
      <c r="L9" s="380" t="str">
        <f>IF(Intermediate!R8=0,"",Intermediate!R8)</f>
        <v/>
      </c>
      <c r="M9" s="380" t="str">
        <f>IF(Intermediate!W8=0,"",Intermediate!W8)</f>
        <v/>
      </c>
      <c r="N9" s="380" t="str">
        <f>IF(Intermediate!AB8=0,"",Intermediate!AB8)</f>
        <v/>
      </c>
      <c r="O9" s="380" t="str">
        <f>IF(Intermediate!AG8=0,"",Intermediate!AG8)</f>
        <v/>
      </c>
      <c r="P9" s="558">
        <f>SUM(Wochenplan!K20,Wochenplan!O20,Wochenplan!S20,Wochenplan!W20,Wochenplan!AA20,Wochenplan!AE20,Wochenplan!AI20)</f>
        <v>0.125</v>
      </c>
    </row>
    <row r="10" spans="1:16" x14ac:dyDescent="0.2">
      <c r="B10" s="377" t="str">
        <f>IF(Angaben!E10="","",Angaben!E10)</f>
        <v/>
      </c>
      <c r="C10" s="359" t="str">
        <f>IF(Angaben!F10="","",Angaben!F10)</f>
        <v/>
      </c>
      <c r="D10" s="386">
        <f t="shared" ref="D10:D15" si="4">IF(OR(C10="",G10=""),0,G10-C10)</f>
        <v>0</v>
      </c>
      <c r="E10" s="359" t="str">
        <f>IF(AND(D10=0,Angaben!G10=""),"",Angaben!G10)</f>
        <v/>
      </c>
      <c r="F10" s="359" t="str">
        <f t="shared" si="1"/>
        <v/>
      </c>
      <c r="G10" s="359" t="str">
        <f t="shared" si="2"/>
        <v/>
      </c>
      <c r="H10" s="378" t="str">
        <f t="shared" si="3"/>
        <v/>
      </c>
      <c r="I10" s="379" t="str">
        <f>IF(Intermediate!C9=0,"",Intermediate!C9)</f>
        <v/>
      </c>
      <c r="J10" s="380" t="str">
        <f>IF(Intermediate!H9=0,"",Intermediate!H9)</f>
        <v/>
      </c>
      <c r="K10" s="380" t="str">
        <f>IF(Intermediate!M9=0,"",Intermediate!M9)</f>
        <v/>
      </c>
      <c r="L10" s="380" t="str">
        <f>IF(Intermediate!R9=0,"",Intermediate!R9)</f>
        <v/>
      </c>
      <c r="M10" s="380" t="str">
        <f>IF(Intermediate!W9=0,"",Intermediate!W9)</f>
        <v/>
      </c>
      <c r="N10" s="380" t="str">
        <f>IF(Intermediate!AB9=0,"",Intermediate!AB9)</f>
        <v/>
      </c>
      <c r="O10" s="380" t="str">
        <f>IF(Intermediate!AG9=0,"",Intermediate!AG9)</f>
        <v/>
      </c>
      <c r="P10" s="558">
        <f>SUM(Wochenplan!K22,Wochenplan!O22,Wochenplan!S22,Wochenplan!W22,Wochenplan!AA22,Wochenplan!AE22,Wochenplan!AI22)</f>
        <v>0</v>
      </c>
    </row>
    <row r="11" spans="1:16" x14ac:dyDescent="0.2">
      <c r="B11" s="377" t="str">
        <f>IF(Angaben!E11="","",Angaben!E11)</f>
        <v/>
      </c>
      <c r="C11" s="359" t="str">
        <f>IF(Angaben!F11="","",Angaben!F11)</f>
        <v/>
      </c>
      <c r="D11" s="386">
        <f t="shared" si="4"/>
        <v>0</v>
      </c>
      <c r="E11" s="359" t="str">
        <f>IF(AND(D11=0,Angaben!G11=""),"",Angaben!G11)</f>
        <v/>
      </c>
      <c r="F11" s="359" t="str">
        <f t="shared" si="1"/>
        <v/>
      </c>
      <c r="G11" s="359" t="str">
        <f t="shared" si="2"/>
        <v/>
      </c>
      <c r="H11" s="378" t="str">
        <f t="shared" si="3"/>
        <v/>
      </c>
      <c r="I11" s="379" t="str">
        <f>IF(Intermediate!C10=0,"",Intermediate!C10)</f>
        <v/>
      </c>
      <c r="J11" s="380" t="str">
        <f>IF(Intermediate!H10=0,"",Intermediate!H10)</f>
        <v/>
      </c>
      <c r="K11" s="380" t="str">
        <f>IF(Intermediate!M10=0,"",Intermediate!M10)</f>
        <v/>
      </c>
      <c r="L11" s="380" t="str">
        <f>IF(Intermediate!R10=0,"",Intermediate!R10)</f>
        <v/>
      </c>
      <c r="M11" s="380" t="str">
        <f>IF(Intermediate!W10=0,"",Intermediate!W10)</f>
        <v/>
      </c>
      <c r="N11" s="380" t="str">
        <f>IF(Intermediate!AB10=0,"",Intermediate!AB10)</f>
        <v/>
      </c>
      <c r="O11" s="380" t="str">
        <f>IF(Intermediate!AG10=0,"",Intermediate!AG10)</f>
        <v/>
      </c>
      <c r="P11" s="558">
        <f>SUM(Wochenplan!K24,Wochenplan!O24,Wochenplan!S24,Wochenplan!W24,Wochenplan!AA24,Wochenplan!AE24,Wochenplan!AI24)</f>
        <v>0</v>
      </c>
    </row>
    <row r="12" spans="1:16" x14ac:dyDescent="0.2">
      <c r="B12" s="377" t="str">
        <f>IF(Angaben!E12="","",Angaben!E12)</f>
        <v/>
      </c>
      <c r="C12" s="359" t="str">
        <f>IF(Angaben!F12="","",Angaben!F12)</f>
        <v/>
      </c>
      <c r="D12" s="386">
        <f t="shared" si="4"/>
        <v>0</v>
      </c>
      <c r="E12" s="359" t="str">
        <f>IF(AND(D12=0,Angaben!G12=""),"",Angaben!G12)</f>
        <v/>
      </c>
      <c r="F12" s="359" t="str">
        <f t="shared" si="1"/>
        <v/>
      </c>
      <c r="G12" s="359" t="str">
        <f t="shared" si="2"/>
        <v/>
      </c>
      <c r="H12" s="378" t="str">
        <f t="shared" si="3"/>
        <v/>
      </c>
      <c r="I12" s="379" t="str">
        <f>IF(Intermediate!C11=0,"",Intermediate!C11)</f>
        <v/>
      </c>
      <c r="J12" s="380" t="str">
        <f>IF(Intermediate!H11=0,"",Intermediate!H11)</f>
        <v/>
      </c>
      <c r="K12" s="380" t="str">
        <f>IF(Intermediate!M11=0,"",Intermediate!M11)</f>
        <v/>
      </c>
      <c r="L12" s="380" t="str">
        <f>IF(Intermediate!R11=0,"",Intermediate!R11)</f>
        <v/>
      </c>
      <c r="M12" s="380" t="str">
        <f>IF(Intermediate!W11=0,"",Intermediate!W11)</f>
        <v/>
      </c>
      <c r="N12" s="380" t="str">
        <f>IF(Intermediate!AB11=0,"",Intermediate!AB11)</f>
        <v/>
      </c>
      <c r="O12" s="380" t="str">
        <f>IF(Intermediate!AG11=0,"",Intermediate!AG11)</f>
        <v/>
      </c>
      <c r="P12" s="558">
        <f>SUM(Wochenplan!K26,Wochenplan!O26,Wochenplan!S26,Wochenplan!W26,Wochenplan!AA26,Wochenplan!AE26,Wochenplan!AI26)</f>
        <v>0</v>
      </c>
    </row>
    <row r="13" spans="1:16" x14ac:dyDescent="0.2">
      <c r="B13" s="377" t="str">
        <f>IF(Angaben!E13="","",Angaben!E13)</f>
        <v/>
      </c>
      <c r="C13" s="359" t="str">
        <f>IF(Angaben!F13="","",Angaben!F13)</f>
        <v/>
      </c>
      <c r="D13" s="386">
        <f t="shared" si="4"/>
        <v>0</v>
      </c>
      <c r="E13" s="359" t="str">
        <f>IF(AND(D13=0,Angaben!G13=""),"",Angaben!G13)</f>
        <v/>
      </c>
      <c r="F13" s="359" t="str">
        <f t="shared" si="1"/>
        <v/>
      </c>
      <c r="G13" s="359" t="str">
        <f t="shared" si="2"/>
        <v/>
      </c>
      <c r="H13" s="378" t="str">
        <f t="shared" si="3"/>
        <v/>
      </c>
      <c r="I13" s="379" t="str">
        <f>IF(Intermediate!C12=0,"",Intermediate!C12)</f>
        <v/>
      </c>
      <c r="J13" s="380" t="str">
        <f>IF(Intermediate!H12=0,"",Intermediate!H12)</f>
        <v/>
      </c>
      <c r="K13" s="380" t="str">
        <f>IF(Intermediate!M12=0,"",Intermediate!M12)</f>
        <v/>
      </c>
      <c r="L13" s="380" t="str">
        <f>IF(Intermediate!R12=0,"",Intermediate!R12)</f>
        <v/>
      </c>
      <c r="M13" s="380" t="str">
        <f>IF(Intermediate!W12=0,"",Intermediate!W12)</f>
        <v/>
      </c>
      <c r="N13" s="380" t="str">
        <f>IF(Intermediate!AB12=0,"",Intermediate!AB12)</f>
        <v/>
      </c>
      <c r="O13" s="380" t="str">
        <f>IF(Intermediate!AG12=0,"",Intermediate!AG12)</f>
        <v/>
      </c>
      <c r="P13" s="558">
        <f>SUM(Wochenplan!K28,Wochenplan!O28,Wochenplan!S28,Wochenplan!W28,Wochenplan!AA28,Wochenplan!AE28,Wochenplan!AI28)</f>
        <v>0</v>
      </c>
    </row>
    <row r="14" spans="1:16" x14ac:dyDescent="0.2">
      <c r="B14" s="377" t="str">
        <f>IF(Angaben!E14="","",Angaben!E14)</f>
        <v/>
      </c>
      <c r="C14" s="359" t="str">
        <f>IF(Angaben!F14="","",Angaben!F14)</f>
        <v/>
      </c>
      <c r="D14" s="386">
        <f t="shared" si="4"/>
        <v>0</v>
      </c>
      <c r="E14" s="359" t="str">
        <f>IF(AND(D14=0,Angaben!G14=""),"",Angaben!G14)</f>
        <v/>
      </c>
      <c r="F14" s="359" t="str">
        <f t="shared" si="1"/>
        <v/>
      </c>
      <c r="G14" s="359" t="str">
        <f t="shared" si="2"/>
        <v/>
      </c>
      <c r="H14" s="378" t="str">
        <f t="shared" si="3"/>
        <v/>
      </c>
      <c r="I14" s="379" t="str">
        <f>IF(Intermediate!C13=0,"",Intermediate!C13)</f>
        <v/>
      </c>
      <c r="J14" s="380" t="str">
        <f>IF(Intermediate!H13=0,"",Intermediate!H13)</f>
        <v/>
      </c>
      <c r="K14" s="380" t="str">
        <f>IF(Intermediate!M13=0,"",Intermediate!M13)</f>
        <v/>
      </c>
      <c r="L14" s="380" t="str">
        <f>IF(Intermediate!R13=0,"",Intermediate!R13)</f>
        <v/>
      </c>
      <c r="M14" s="380" t="str">
        <f>IF(Intermediate!W13=0,"",Intermediate!W13)</f>
        <v/>
      </c>
      <c r="N14" s="380" t="str">
        <f>IF(Intermediate!AB13=0,"",Intermediate!AB13)</f>
        <v/>
      </c>
      <c r="O14" s="380" t="str">
        <f>IF(Intermediate!AG13=0,"",Intermediate!AG13)</f>
        <v/>
      </c>
      <c r="P14" s="558">
        <f>SUM(Wochenplan!K30,Wochenplan!O30,Wochenplan!S30,Wochenplan!W30,Wochenplan!AA30,Wochenplan!AE30,Wochenplan!AI30)</f>
        <v>0</v>
      </c>
    </row>
    <row r="15" spans="1:16" x14ac:dyDescent="0.2">
      <c r="B15" s="377" t="str">
        <f>IF(Angaben!E15="","",Angaben!E15)</f>
        <v/>
      </c>
      <c r="C15" s="359" t="str">
        <f>IF(Angaben!F15="","",Angaben!F15)</f>
        <v/>
      </c>
      <c r="D15" s="386">
        <f t="shared" si="4"/>
        <v>0</v>
      </c>
      <c r="E15" s="359" t="str">
        <f>IF(AND(D15=0,Angaben!G15=""),"",Angaben!G15)</f>
        <v/>
      </c>
      <c r="F15" s="359" t="str">
        <f t="shared" si="1"/>
        <v/>
      </c>
      <c r="G15" s="359" t="str">
        <f t="shared" si="2"/>
        <v/>
      </c>
      <c r="H15" s="378" t="str">
        <f t="shared" si="3"/>
        <v/>
      </c>
      <c r="I15" s="379" t="str">
        <f>IF(Intermediate!C14=0,"",Intermediate!C14)</f>
        <v/>
      </c>
      <c r="J15" s="380" t="str">
        <f>IF(Intermediate!H14=0,"",Intermediate!H14)</f>
        <v/>
      </c>
      <c r="K15" s="380" t="str">
        <f>IF(Intermediate!M14=0,"",Intermediate!M14)</f>
        <v/>
      </c>
      <c r="L15" s="380" t="str">
        <f>IF(Intermediate!R14=0,"",Intermediate!R14)</f>
        <v/>
      </c>
      <c r="M15" s="380" t="str">
        <f>IF(Intermediate!W14=0,"",Intermediate!W14)</f>
        <v/>
      </c>
      <c r="N15" s="380" t="str">
        <f>IF(Intermediate!AB14=0,"",Intermediate!AB14)</f>
        <v/>
      </c>
      <c r="O15" s="380" t="str">
        <f>IF(Intermediate!AG14=0,"",Intermediate!AG14)</f>
        <v/>
      </c>
      <c r="P15" s="558">
        <f>SUM(Wochenplan!K32,Wochenplan!O32,Wochenplan!S32,Wochenplan!W32,Wochenplan!AA32,Wochenplan!AE32,Wochenplan!AI32)</f>
        <v>0</v>
      </c>
    </row>
    <row r="16" spans="1:16" x14ac:dyDescent="0.2">
      <c r="B16" s="377" t="str">
        <f>IF(Angaben!E16="","",Angaben!E16)</f>
        <v xml:space="preserve">Kostenlose Testdatei geht nur bis hier, die erwerbbare Datei </v>
      </c>
      <c r="C16" s="461"/>
      <c r="D16" s="462"/>
      <c r="E16" s="465"/>
      <c r="F16" s="465"/>
      <c r="G16" s="465"/>
      <c r="H16" s="470"/>
      <c r="I16" s="471"/>
      <c r="J16" s="471"/>
      <c r="K16" s="471"/>
      <c r="L16" s="471"/>
      <c r="M16" s="471"/>
      <c r="N16" s="471"/>
      <c r="O16" s="471"/>
      <c r="P16" s="463"/>
    </row>
    <row r="17" spans="2:16" x14ac:dyDescent="0.2">
      <c r="B17" s="377" t="str">
        <f>IF(Angaben!E17="","",Angaben!E17)</f>
        <v>erlaubt bis zu 50 Mitarbeiter pro Datei.</v>
      </c>
      <c r="C17" s="461"/>
      <c r="D17" s="462"/>
      <c r="E17" s="467"/>
      <c r="F17" s="467"/>
      <c r="G17" s="467"/>
      <c r="H17" s="472"/>
      <c r="I17" s="473"/>
      <c r="J17" s="473"/>
      <c r="K17" s="473"/>
      <c r="L17" s="473"/>
      <c r="M17" s="473"/>
      <c r="N17" s="473"/>
      <c r="O17" s="473"/>
      <c r="P17" s="463"/>
    </row>
    <row r="18" spans="2:16" x14ac:dyDescent="0.2">
      <c r="B18" s="464"/>
      <c r="C18" s="465"/>
      <c r="D18" s="462"/>
      <c r="E18" s="467"/>
      <c r="F18" s="467"/>
      <c r="G18" s="467"/>
      <c r="H18" s="472"/>
      <c r="I18" s="473"/>
      <c r="J18" s="473"/>
      <c r="K18" s="473"/>
      <c r="L18" s="473"/>
      <c r="M18" s="473"/>
      <c r="N18" s="473"/>
      <c r="O18" s="473"/>
      <c r="P18" s="463"/>
    </row>
    <row r="19" spans="2:16" x14ac:dyDescent="0.2">
      <c r="B19" s="466"/>
      <c r="C19" s="467"/>
      <c r="D19" s="462"/>
      <c r="E19" s="467"/>
      <c r="F19" s="467"/>
      <c r="G19" s="467"/>
      <c r="H19" s="472"/>
      <c r="I19" s="473"/>
      <c r="J19" s="473"/>
      <c r="K19" s="473"/>
      <c r="L19" s="473"/>
      <c r="M19" s="473"/>
      <c r="N19" s="473"/>
      <c r="O19" s="473"/>
      <c r="P19" s="463"/>
    </row>
    <row r="20" spans="2:16" x14ac:dyDescent="0.2">
      <c r="B20" s="466"/>
      <c r="C20" s="467"/>
      <c r="D20" s="462"/>
      <c r="E20" s="467"/>
      <c r="F20" s="467"/>
      <c r="G20" s="467"/>
      <c r="H20" s="472"/>
      <c r="I20" s="473"/>
      <c r="J20" s="473"/>
      <c r="K20" s="473"/>
      <c r="L20" s="473"/>
      <c r="M20" s="473"/>
      <c r="N20" s="473"/>
      <c r="O20" s="473"/>
      <c r="P20" s="463"/>
    </row>
    <row r="21" spans="2:16" x14ac:dyDescent="0.2">
      <c r="B21" s="468"/>
      <c r="C21" s="469"/>
      <c r="D21" s="462"/>
      <c r="E21" s="469"/>
      <c r="F21" s="469"/>
      <c r="G21" s="469"/>
      <c r="H21" s="474"/>
      <c r="I21" s="475"/>
      <c r="J21" s="475"/>
      <c r="K21" s="475"/>
      <c r="L21" s="475"/>
      <c r="M21" s="475"/>
      <c r="N21" s="475"/>
      <c r="O21" s="475"/>
      <c r="P21" s="463"/>
    </row>
    <row r="22" spans="2:16" hidden="1" x14ac:dyDescent="0.2">
      <c r="B22" s="377"/>
      <c r="D22" s="386"/>
      <c r="H22" s="378"/>
      <c r="I22" s="379"/>
      <c r="J22" s="380"/>
      <c r="K22" s="380"/>
      <c r="L22" s="380"/>
      <c r="M22" s="380"/>
      <c r="N22" s="380"/>
      <c r="O22" s="380"/>
      <c r="P22" s="388"/>
    </row>
    <row r="23" spans="2:16" hidden="1" x14ac:dyDescent="0.2">
      <c r="B23" s="377"/>
      <c r="D23" s="386"/>
      <c r="H23" s="378"/>
      <c r="I23" s="379"/>
      <c r="J23" s="380"/>
      <c r="K23" s="380"/>
      <c r="L23" s="380"/>
      <c r="M23" s="380"/>
      <c r="N23" s="380"/>
      <c r="O23" s="380"/>
      <c r="P23" s="388"/>
    </row>
    <row r="24" spans="2:16" hidden="1" x14ac:dyDescent="0.2">
      <c r="B24" s="377"/>
      <c r="D24" s="386"/>
      <c r="H24" s="378"/>
      <c r="I24" s="379"/>
      <c r="J24" s="380"/>
      <c r="K24" s="380"/>
      <c r="L24" s="380"/>
      <c r="M24" s="380"/>
      <c r="N24" s="380"/>
      <c r="O24" s="380"/>
      <c r="P24" s="388"/>
    </row>
    <row r="25" spans="2:16" hidden="1" x14ac:dyDescent="0.2">
      <c r="B25" s="377"/>
      <c r="D25" s="386"/>
      <c r="H25" s="378"/>
      <c r="I25" s="379"/>
      <c r="J25" s="380"/>
      <c r="K25" s="380"/>
      <c r="L25" s="380"/>
      <c r="M25" s="380"/>
      <c r="N25" s="380"/>
      <c r="O25" s="380"/>
      <c r="P25" s="388"/>
    </row>
    <row r="26" spans="2:16" hidden="1" x14ac:dyDescent="0.2">
      <c r="B26" s="377"/>
      <c r="D26" s="386"/>
      <c r="H26" s="378"/>
      <c r="I26" s="379"/>
      <c r="J26" s="380"/>
      <c r="K26" s="380"/>
      <c r="L26" s="380"/>
      <c r="M26" s="380"/>
      <c r="N26" s="380"/>
      <c r="O26" s="380"/>
      <c r="P26" s="388"/>
    </row>
    <row r="27" spans="2:16" hidden="1" x14ac:dyDescent="0.2">
      <c r="B27" s="377"/>
      <c r="D27" s="386"/>
      <c r="H27" s="378"/>
      <c r="I27" s="379"/>
      <c r="J27" s="380"/>
      <c r="K27" s="380"/>
      <c r="L27" s="380"/>
      <c r="M27" s="380"/>
      <c r="N27" s="380"/>
      <c r="O27" s="380"/>
      <c r="P27" s="388"/>
    </row>
    <row r="28" spans="2:16" hidden="1" x14ac:dyDescent="0.2">
      <c r="B28" s="377"/>
      <c r="D28" s="386"/>
      <c r="H28" s="378"/>
      <c r="I28" s="379"/>
      <c r="J28" s="380"/>
      <c r="K28" s="380"/>
      <c r="L28" s="380"/>
      <c r="M28" s="380"/>
      <c r="N28" s="380"/>
      <c r="O28" s="380"/>
      <c r="P28" s="388"/>
    </row>
    <row r="29" spans="2:16" hidden="1" x14ac:dyDescent="0.2">
      <c r="B29" s="377"/>
      <c r="D29" s="386"/>
      <c r="H29" s="378"/>
      <c r="I29" s="379"/>
      <c r="J29" s="380"/>
      <c r="K29" s="380"/>
      <c r="L29" s="380"/>
      <c r="M29" s="380"/>
      <c r="N29" s="380"/>
      <c r="O29" s="380"/>
      <c r="P29" s="388"/>
    </row>
    <row r="30" spans="2:16" hidden="1" x14ac:dyDescent="0.2">
      <c r="B30" s="377"/>
      <c r="D30" s="386"/>
      <c r="H30" s="378"/>
      <c r="I30" s="379"/>
      <c r="J30" s="380"/>
      <c r="K30" s="380"/>
      <c r="L30" s="380"/>
      <c r="M30" s="380"/>
      <c r="N30" s="380"/>
      <c r="O30" s="380"/>
      <c r="P30" s="388"/>
    </row>
    <row r="31" spans="2:16" hidden="1" x14ac:dyDescent="0.2">
      <c r="B31" s="377"/>
      <c r="D31" s="386"/>
      <c r="H31" s="378"/>
      <c r="I31" s="379"/>
      <c r="J31" s="380"/>
      <c r="K31" s="380"/>
      <c r="L31" s="380"/>
      <c r="M31" s="380"/>
      <c r="N31" s="380"/>
      <c r="O31" s="380"/>
      <c r="P31" s="388"/>
    </row>
    <row r="32" spans="2:16" hidden="1" x14ac:dyDescent="0.2">
      <c r="B32" s="377"/>
      <c r="D32" s="386"/>
      <c r="H32" s="378"/>
      <c r="I32" s="379"/>
      <c r="J32" s="380"/>
      <c r="K32" s="380"/>
      <c r="L32" s="380"/>
      <c r="M32" s="380"/>
      <c r="N32" s="380"/>
      <c r="O32" s="380"/>
      <c r="P32" s="388"/>
    </row>
    <row r="33" spans="2:16" hidden="1" x14ac:dyDescent="0.2">
      <c r="B33" s="377"/>
      <c r="D33" s="386"/>
      <c r="H33" s="378"/>
      <c r="I33" s="379"/>
      <c r="J33" s="380"/>
      <c r="K33" s="380"/>
      <c r="L33" s="380"/>
      <c r="M33" s="380"/>
      <c r="N33" s="380"/>
      <c r="O33" s="380"/>
      <c r="P33" s="388"/>
    </row>
    <row r="34" spans="2:16" hidden="1" x14ac:dyDescent="0.2">
      <c r="B34" s="377"/>
      <c r="D34" s="386"/>
      <c r="H34" s="378"/>
      <c r="I34" s="379"/>
      <c r="J34" s="380"/>
      <c r="K34" s="380"/>
      <c r="L34" s="380"/>
      <c r="M34" s="380"/>
      <c r="N34" s="380"/>
      <c r="O34" s="380"/>
      <c r="P34" s="388"/>
    </row>
    <row r="35" spans="2:16" hidden="1" x14ac:dyDescent="0.2">
      <c r="B35" s="377"/>
      <c r="D35" s="386"/>
      <c r="H35" s="378"/>
      <c r="I35" s="379"/>
      <c r="J35" s="380"/>
      <c r="K35" s="380"/>
      <c r="L35" s="380"/>
      <c r="M35" s="380"/>
      <c r="N35" s="380"/>
      <c r="O35" s="380"/>
      <c r="P35" s="388"/>
    </row>
    <row r="36" spans="2:16" hidden="1" x14ac:dyDescent="0.2">
      <c r="B36" s="377"/>
      <c r="D36" s="386"/>
      <c r="H36" s="378"/>
      <c r="I36" s="379"/>
      <c r="J36" s="380"/>
      <c r="K36" s="380"/>
      <c r="L36" s="380"/>
      <c r="M36" s="380"/>
      <c r="N36" s="380"/>
      <c r="O36" s="380"/>
      <c r="P36" s="388"/>
    </row>
    <row r="37" spans="2:16" hidden="1" x14ac:dyDescent="0.2">
      <c r="B37" s="377"/>
      <c r="D37" s="386"/>
      <c r="H37" s="378"/>
      <c r="I37" s="379"/>
      <c r="J37" s="380"/>
      <c r="K37" s="380"/>
      <c r="L37" s="380"/>
      <c r="M37" s="380"/>
      <c r="N37" s="380"/>
      <c r="O37" s="380"/>
      <c r="P37" s="388"/>
    </row>
    <row r="38" spans="2:16" hidden="1" x14ac:dyDescent="0.2">
      <c r="B38" s="377"/>
      <c r="D38" s="386"/>
      <c r="H38" s="378"/>
      <c r="I38" s="379"/>
      <c r="J38" s="380"/>
      <c r="K38" s="380"/>
      <c r="L38" s="380"/>
      <c r="M38" s="380"/>
      <c r="N38" s="380"/>
      <c r="O38" s="380"/>
      <c r="P38" s="388"/>
    </row>
    <row r="39" spans="2:16" hidden="1" x14ac:dyDescent="0.2">
      <c r="B39" s="377"/>
      <c r="D39" s="386"/>
      <c r="H39" s="378"/>
      <c r="I39" s="379"/>
      <c r="J39" s="380"/>
      <c r="K39" s="380"/>
      <c r="L39" s="380"/>
      <c r="M39" s="380"/>
      <c r="N39" s="380"/>
      <c r="O39" s="380"/>
      <c r="P39" s="388"/>
    </row>
    <row r="40" spans="2:16" hidden="1" x14ac:dyDescent="0.2">
      <c r="B40" s="377"/>
      <c r="D40" s="386"/>
      <c r="H40" s="378"/>
      <c r="I40" s="379"/>
      <c r="J40" s="380"/>
      <c r="K40" s="380"/>
      <c r="L40" s="380"/>
      <c r="M40" s="380"/>
      <c r="N40" s="380"/>
      <c r="O40" s="380"/>
      <c r="P40" s="388"/>
    </row>
    <row r="41" spans="2:16" hidden="1" x14ac:dyDescent="0.2">
      <c r="B41" s="377"/>
      <c r="D41" s="386"/>
      <c r="H41" s="378"/>
      <c r="I41" s="379"/>
      <c r="J41" s="380"/>
      <c r="K41" s="380"/>
      <c r="L41" s="380"/>
      <c r="M41" s="380"/>
      <c r="N41" s="380"/>
      <c r="O41" s="380"/>
      <c r="P41" s="388"/>
    </row>
    <row r="42" spans="2:16" hidden="1" x14ac:dyDescent="0.2">
      <c r="B42" s="377"/>
      <c r="D42" s="386"/>
      <c r="H42" s="378"/>
      <c r="I42" s="379"/>
      <c r="J42" s="380"/>
      <c r="K42" s="380"/>
      <c r="L42" s="380"/>
      <c r="M42" s="380"/>
      <c r="N42" s="380"/>
      <c r="O42" s="380"/>
      <c r="P42" s="388"/>
    </row>
    <row r="43" spans="2:16" hidden="1" x14ac:dyDescent="0.2">
      <c r="B43" s="377"/>
      <c r="D43" s="386"/>
      <c r="H43" s="378"/>
      <c r="I43" s="379"/>
      <c r="J43" s="380"/>
      <c r="K43" s="380"/>
      <c r="L43" s="380"/>
      <c r="M43" s="380"/>
      <c r="N43" s="380"/>
      <c r="O43" s="380"/>
      <c r="P43" s="388"/>
    </row>
    <row r="44" spans="2:16" hidden="1" x14ac:dyDescent="0.2">
      <c r="B44" s="377"/>
      <c r="D44" s="386"/>
      <c r="H44" s="378"/>
      <c r="I44" s="379"/>
      <c r="J44" s="380"/>
      <c r="K44" s="380"/>
      <c r="L44" s="380"/>
      <c r="M44" s="380"/>
      <c r="N44" s="380"/>
      <c r="O44" s="380"/>
      <c r="P44" s="388"/>
    </row>
    <row r="45" spans="2:16" hidden="1" x14ac:dyDescent="0.2">
      <c r="B45" s="377"/>
      <c r="D45" s="386"/>
      <c r="H45" s="378"/>
      <c r="I45" s="379"/>
      <c r="J45" s="380"/>
      <c r="K45" s="380"/>
      <c r="L45" s="380"/>
      <c r="M45" s="380"/>
      <c r="N45" s="380"/>
      <c r="O45" s="380"/>
      <c r="P45" s="388"/>
    </row>
    <row r="46" spans="2:16" hidden="1" x14ac:dyDescent="0.2">
      <c r="B46" s="377"/>
      <c r="D46" s="386"/>
      <c r="H46" s="378"/>
      <c r="I46" s="379"/>
      <c r="J46" s="380"/>
      <c r="K46" s="380"/>
      <c r="L46" s="380"/>
      <c r="M46" s="380"/>
      <c r="N46" s="380"/>
      <c r="O46" s="380"/>
      <c r="P46" s="388"/>
    </row>
    <row r="47" spans="2:16" hidden="1" x14ac:dyDescent="0.2">
      <c r="B47" s="377"/>
      <c r="D47" s="386"/>
      <c r="H47" s="378"/>
      <c r="I47" s="379"/>
      <c r="J47" s="380"/>
      <c r="K47" s="380"/>
      <c r="L47" s="380"/>
      <c r="M47" s="380"/>
      <c r="N47" s="380"/>
      <c r="O47" s="380"/>
      <c r="P47" s="388"/>
    </row>
    <row r="48" spans="2:16" hidden="1" x14ac:dyDescent="0.2">
      <c r="B48" s="377"/>
      <c r="D48" s="386"/>
      <c r="H48" s="378"/>
      <c r="I48" s="379"/>
      <c r="J48" s="380"/>
      <c r="K48" s="380"/>
      <c r="L48" s="380"/>
      <c r="M48" s="380"/>
      <c r="N48" s="380"/>
      <c r="O48" s="380"/>
      <c r="P48" s="388"/>
    </row>
    <row r="49" spans="2:16" hidden="1" x14ac:dyDescent="0.2">
      <c r="B49" s="377"/>
      <c r="D49" s="386"/>
      <c r="H49" s="378"/>
      <c r="I49" s="379"/>
      <c r="J49" s="380"/>
      <c r="K49" s="380"/>
      <c r="L49" s="380"/>
      <c r="M49" s="380"/>
      <c r="N49" s="380"/>
      <c r="O49" s="380"/>
      <c r="P49" s="388"/>
    </row>
    <row r="50" spans="2:16" hidden="1" x14ac:dyDescent="0.2">
      <c r="B50" s="377"/>
      <c r="D50" s="386"/>
      <c r="H50" s="378"/>
      <c r="I50" s="379"/>
      <c r="J50" s="380"/>
      <c r="K50" s="380"/>
      <c r="L50" s="380"/>
      <c r="M50" s="380"/>
      <c r="N50" s="380"/>
      <c r="O50" s="380"/>
      <c r="P50" s="388"/>
    </row>
    <row r="51" spans="2:16" hidden="1" x14ac:dyDescent="0.2">
      <c r="B51" s="377"/>
      <c r="D51" s="386"/>
      <c r="H51" s="378"/>
      <c r="I51" s="379"/>
      <c r="J51" s="380"/>
      <c r="K51" s="380"/>
      <c r="L51" s="380"/>
      <c r="M51" s="380"/>
      <c r="N51" s="380"/>
      <c r="O51" s="380"/>
      <c r="P51" s="388"/>
    </row>
    <row r="52" spans="2:16" hidden="1" x14ac:dyDescent="0.2">
      <c r="B52" s="377"/>
      <c r="D52" s="386"/>
      <c r="H52" s="378"/>
      <c r="I52" s="379"/>
      <c r="J52" s="380"/>
      <c r="K52" s="380"/>
      <c r="L52" s="380"/>
      <c r="M52" s="380"/>
      <c r="N52" s="380"/>
      <c r="O52" s="380"/>
      <c r="P52" s="388"/>
    </row>
    <row r="53" spans="2:16" hidden="1" x14ac:dyDescent="0.2">
      <c r="B53" s="377"/>
      <c r="D53" s="386"/>
      <c r="H53" s="378"/>
      <c r="I53" s="379"/>
      <c r="J53" s="380"/>
      <c r="K53" s="380"/>
      <c r="L53" s="380"/>
      <c r="M53" s="380"/>
      <c r="N53" s="380"/>
      <c r="O53" s="380"/>
      <c r="P53" s="388"/>
    </row>
    <row r="54" spans="2:16" hidden="1" x14ac:dyDescent="0.2">
      <c r="B54" s="377"/>
      <c r="D54" s="386"/>
      <c r="H54" s="378"/>
      <c r="I54" s="379"/>
      <c r="J54" s="380"/>
      <c r="K54" s="380"/>
      <c r="L54" s="380"/>
      <c r="M54" s="380"/>
      <c r="N54" s="380"/>
      <c r="O54" s="380"/>
      <c r="P54" s="388"/>
    </row>
    <row r="55" spans="2:16" hidden="1" x14ac:dyDescent="0.2">
      <c r="B55" s="381"/>
      <c r="C55" s="382"/>
      <c r="D55" s="387"/>
      <c r="E55" s="382"/>
      <c r="F55" s="382"/>
      <c r="G55" s="382"/>
      <c r="H55" s="383"/>
      <c r="I55" s="384"/>
      <c r="J55" s="385"/>
      <c r="K55" s="385"/>
      <c r="L55" s="385"/>
      <c r="M55" s="385"/>
      <c r="N55" s="385"/>
      <c r="O55" s="385"/>
      <c r="P55" s="389"/>
    </row>
    <row r="56" spans="2:16" x14ac:dyDescent="0.2">
      <c r="B56" s="476"/>
      <c r="C56" s="477"/>
      <c r="D56" s="477"/>
      <c r="E56" s="477"/>
      <c r="F56" s="477"/>
      <c r="G56" s="477"/>
      <c r="H56" s="478"/>
      <c r="I56" s="478"/>
      <c r="J56" s="478"/>
      <c r="K56" s="478"/>
      <c r="L56" s="478"/>
      <c r="M56" s="478"/>
      <c r="N56" s="478"/>
      <c r="O56" s="478"/>
      <c r="P56" s="479" t="s">
        <v>171</v>
      </c>
    </row>
    <row r="57" spans="2:16" x14ac:dyDescent="0.2">
      <c r="B57" s="248" t="s">
        <v>285</v>
      </c>
    </row>
    <row r="58" spans="2:16" x14ac:dyDescent="0.2">
      <c r="B58" s="499" t="s">
        <v>351</v>
      </c>
    </row>
  </sheetData>
  <sheetProtection algorithmName="SHA-512" hashValue="6MG77mUfp8V7J1MW7LispDfSAyfycp4aCfQ5r2EOAXwHFhtSs8WMOTL2XSXWK7Z8Uq0/tj74nxH3MCKsm6b9Xw==" saltValue="MecSP1YiPHKNGhwaqYN33g==" spinCount="100000" sheet="1" objects="1" scenarios="1"/>
  <phoneticPr fontId="14" type="noConversion"/>
  <conditionalFormatting sqref="B6:C6 E6:IV6 B8:C8 E8:P8 B10:C10 E10:P10 B12:C12 E12:P12 B14:C14 E14:P14 B16:C16 E16:P16 B18:C18 E18:P18 B20:C20 E20:P20 B22:C22 E22:P22 B24:C24 E24:P24 B26:C26 E26:P26 B28:C28 E28:P28 B30:C30 E30:P30 B32:C32 E32:P32 B34:C34 E34:P34 B36:C36 E36:P36 B38:C38 E38:P38 B40:C40 E40:P40 B42:C42 E42:P42 B44:C44 E44:P44 B46:C46 E46:P46 B48:C48 E48:P48 B50:C50 E50:P50 B52:C52 E52:P52 B54:C54 E54:P54">
    <cfRule type="cellIs" dxfId="49" priority="1" stopIfTrue="1" operator="greaterThan">
      <formula>0</formula>
    </cfRule>
  </conditionalFormatting>
  <conditionalFormatting sqref="B7:C7 E7:IV7 B9:C9 E9:P9 B11:C11 E11:P11 B13:C13 E13:P13 B15:C15 E15:P15 B17:C17 E17:P17 B19:C19 E19:P19 B21:C21 E21:P21 B23:C23 E23:P23 B25:C25 E25:P25 B27:C27 E27:P27 B29:C29 E29:P29 B31:C31 E31:P31 B33:C33 E33:P33 B35:C35 E35:P35 B37:C37 E37:P37 B39:C39 E39:P39 B41:C41 E41:P41 B43:C43 E43:P43 B45:C45 E45:P45 B47:C47 E47:P47 B49:C49 E49:P49 B51:C51 E51:P51 B53:C53 E53:P53 B55:C55 E55:P55">
    <cfRule type="cellIs" dxfId="48" priority="2" stopIfTrue="1" operator="greaterThan">
      <formula>0</formula>
    </cfRule>
  </conditionalFormatting>
  <conditionalFormatting sqref="D6 D8 D10 D12 D14 D16 D18 D20 D22 D24 D26 D28 D30 D32 D34 D36 D38 D40 D42 D44 D46 D48 D50 D52 D54">
    <cfRule type="cellIs" dxfId="47" priority="4" stopIfTrue="1" operator="notEqual">
      <formula>0</formula>
    </cfRule>
  </conditionalFormatting>
  <conditionalFormatting sqref="D7 D9 D11 D13 D15 D17 D19 D21 D23 D25 D27 D29 D31 D33 D35 D37 D39 D41 D43 D45 D47 D49 D51 D53 D55">
    <cfRule type="cellIs" dxfId="46" priority="3" stopIfTrue="1" operator="notEqual">
      <formula>0</formula>
    </cfRule>
  </conditionalFormatting>
  <hyperlinks>
    <hyperlink ref="B1" location="Zentrale!A27" display="Nach oben" xr:uid="{43971039-46BC-42E9-8E50-8BA8FAE11C6B}"/>
  </hyperlinks>
  <printOptions horizontalCentered="1"/>
  <pageMargins left="0.39370078740157483" right="0.39370078740157483" top="0.59055118110236227" bottom="0.59055118110236227" header="0.27559055118110237" footer="0.27559055118110237"/>
  <pageSetup paperSize="9" scale="70" orientation="landscape" horizontalDpi="300" verticalDpi="300" r:id="rId1"/>
  <headerFooter alignWithMargins="0">
    <oddHeader>&amp;C&amp;"Calibri,Standard"&amp;A   Seite &amp;P/&amp;N   ausgedruckt am &amp;D</oddHeader>
    <oddFooter>&amp;C&amp;"Calibri,Standard"Aus XZ180 Personalplanung für Excel   © Auvista Verlag München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AT53"/>
  <sheetViews>
    <sheetView showGridLines="0" showRowColHeaders="0" zoomScaleNormal="100" workbookViewId="0">
      <pane ySplit="5" topLeftCell="A35" activePane="bottomLeft" state="frozen"/>
      <selection pane="bottomLeft" activeCell="A35" sqref="A35"/>
    </sheetView>
  </sheetViews>
  <sheetFormatPr baseColWidth="10" defaultColWidth="10.28515625" defaultRowHeight="12.75" x14ac:dyDescent="0.2"/>
  <cols>
    <col min="1" max="1" width="3.7109375" style="33" customWidth="1"/>
    <col min="2" max="2" width="4.140625" style="112" customWidth="1"/>
    <col min="3" max="3" width="3.28515625" style="33" customWidth="1"/>
    <col min="4" max="4" width="1.5703125" style="113" customWidth="1"/>
    <col min="5" max="5" width="3.28515625" style="33" customWidth="1"/>
    <col min="6" max="6" width="1.5703125" style="113" customWidth="1"/>
    <col min="7" max="7" width="3.28515625" style="33" customWidth="1"/>
    <col min="8" max="8" width="1.5703125" style="113" customWidth="1"/>
    <col min="9" max="9" width="3.28515625" style="33" customWidth="1"/>
    <col min="10" max="10" width="1.5703125" style="113" customWidth="1"/>
    <col min="11" max="11" width="3.28515625" style="33" customWidth="1"/>
    <col min="12" max="12" width="1.5703125" style="113" customWidth="1"/>
    <col min="13" max="13" width="4.140625" style="112" customWidth="1"/>
    <col min="14" max="14" width="3.28515625" style="33" customWidth="1"/>
    <col min="15" max="15" width="1.5703125" style="113" customWidth="1"/>
    <col min="16" max="16" width="3.28515625" style="33" customWidth="1"/>
    <col min="17" max="17" width="1.5703125" style="113" customWidth="1"/>
    <col min="18" max="18" width="3.28515625" style="33" customWidth="1"/>
    <col min="19" max="19" width="1.5703125" style="113" customWidth="1"/>
    <col min="20" max="20" width="3.28515625" style="33" customWidth="1"/>
    <col min="21" max="21" width="1.5703125" style="113" customWidth="1"/>
    <col min="22" max="22" width="3.28515625" style="33" customWidth="1"/>
    <col min="23" max="23" width="1.5703125" style="113" customWidth="1"/>
    <col min="24" max="24" width="4.140625" style="112" customWidth="1"/>
    <col min="25" max="25" width="3.28515625" style="33" customWidth="1"/>
    <col min="26" max="26" width="1.5703125" style="113" customWidth="1"/>
    <col min="27" max="27" width="3.28515625" style="33" customWidth="1"/>
    <col min="28" max="28" width="1.5703125" style="113" customWidth="1"/>
    <col min="29" max="29" width="3.28515625" style="33" customWidth="1"/>
    <col min="30" max="30" width="1.5703125" style="113" customWidth="1"/>
    <col min="31" max="31" width="3.28515625" style="33" customWidth="1"/>
    <col min="32" max="32" width="1.5703125" style="113" customWidth="1"/>
    <col min="33" max="33" width="3.28515625" style="33" customWidth="1"/>
    <col min="34" max="34" width="1.5703125" style="113" customWidth="1"/>
    <col min="35" max="35" width="4.140625" style="112" customWidth="1"/>
    <col min="36" max="36" width="3.140625" style="33" customWidth="1"/>
    <col min="37" max="37" width="1.5703125" style="113" customWidth="1"/>
    <col min="38" max="38" width="3.28515625" style="33" customWidth="1"/>
    <col min="39" max="39" width="1.5703125" style="113" customWidth="1"/>
    <col min="40" max="40" width="3.28515625" style="33" customWidth="1"/>
    <col min="41" max="41" width="1.5703125" style="113" customWidth="1"/>
    <col min="42" max="42" width="3.28515625" style="33" customWidth="1"/>
    <col min="43" max="43" width="1.5703125" style="113" customWidth="1"/>
    <col min="44" max="44" width="3.28515625" style="33" customWidth="1"/>
    <col min="45" max="45" width="1.5703125" style="113" customWidth="1"/>
    <col min="46" max="46" width="4.140625" style="112" customWidth="1"/>
    <col min="47" max="16384" width="10.28515625" style="33"/>
  </cols>
  <sheetData>
    <row r="1" spans="1:46" ht="6" customHeight="1" x14ac:dyDescent="0.3">
      <c r="A1" s="26" t="s">
        <v>268</v>
      </c>
      <c r="B1" s="27" t="s">
        <v>269</v>
      </c>
      <c r="C1" s="28"/>
      <c r="D1" s="29"/>
      <c r="E1" s="28"/>
      <c r="F1" s="29"/>
      <c r="G1" s="28"/>
      <c r="H1" s="29"/>
      <c r="I1" s="28"/>
      <c r="J1" s="29"/>
      <c r="K1" s="28"/>
      <c r="L1" s="29"/>
      <c r="M1" s="30"/>
      <c r="N1" s="28"/>
      <c r="O1" s="29"/>
      <c r="P1" s="28"/>
      <c r="Q1" s="29"/>
      <c r="R1" s="28"/>
      <c r="S1" s="31"/>
      <c r="T1" s="28"/>
      <c r="U1" s="32"/>
      <c r="V1" s="28"/>
      <c r="W1" s="32"/>
      <c r="X1" s="32"/>
      <c r="Y1" s="28"/>
      <c r="Z1" s="29"/>
      <c r="AA1" s="28"/>
      <c r="AB1" s="29"/>
      <c r="AC1" s="28"/>
      <c r="AD1" s="29"/>
      <c r="AE1" s="28"/>
      <c r="AF1" s="29"/>
      <c r="AG1" s="28"/>
      <c r="AH1" s="29"/>
      <c r="AI1" s="30"/>
      <c r="AJ1" s="28"/>
      <c r="AK1" s="29"/>
      <c r="AL1" s="28"/>
      <c r="AM1" s="29"/>
      <c r="AN1" s="28"/>
      <c r="AO1" s="29"/>
      <c r="AP1" s="28"/>
      <c r="AQ1" s="29"/>
      <c r="AR1" s="28"/>
      <c r="AS1" s="29"/>
      <c r="AT1" s="30"/>
    </row>
    <row r="2" spans="1:46" ht="45" customHeight="1" x14ac:dyDescent="0.75">
      <c r="A2" s="34"/>
      <c r="B2" s="30"/>
      <c r="C2" s="28"/>
      <c r="D2" s="29"/>
      <c r="E2" s="28"/>
      <c r="F2" s="29"/>
      <c r="G2" s="28"/>
      <c r="H2" s="29"/>
      <c r="I2" s="28"/>
      <c r="J2" s="29"/>
      <c r="K2" s="28"/>
      <c r="L2" s="29"/>
      <c r="M2" s="30"/>
      <c r="N2" s="28"/>
      <c r="O2" s="29"/>
      <c r="P2" s="28"/>
      <c r="Q2" s="29"/>
      <c r="R2" s="28"/>
      <c r="S2" s="35"/>
      <c r="T2" s="28"/>
      <c r="U2" s="36"/>
      <c r="V2" s="28"/>
      <c r="W2" s="36"/>
      <c r="X2" s="36" t="s">
        <v>270</v>
      </c>
      <c r="Y2" s="28"/>
      <c r="Z2" s="29"/>
      <c r="AA2" s="28"/>
      <c r="AB2" s="29"/>
      <c r="AC2" s="28"/>
      <c r="AD2" s="29"/>
      <c r="AE2" s="28"/>
      <c r="AF2" s="29"/>
      <c r="AG2" s="28"/>
      <c r="AH2" s="29"/>
      <c r="AI2" s="30"/>
      <c r="AJ2" s="28"/>
      <c r="AK2" s="29"/>
      <c r="AL2" s="28"/>
      <c r="AM2" s="29"/>
      <c r="AN2" s="28"/>
      <c r="AO2" s="29"/>
      <c r="AP2" s="28"/>
      <c r="AQ2" s="29"/>
      <c r="AR2" s="28"/>
      <c r="AS2" s="29"/>
      <c r="AT2" s="30"/>
    </row>
    <row r="3" spans="1:46" ht="18.75" x14ac:dyDescent="0.3">
      <c r="A3" s="34"/>
      <c r="B3" s="30"/>
      <c r="C3" s="420" t="s">
        <v>255</v>
      </c>
      <c r="D3" s="421" t="s">
        <v>256</v>
      </c>
      <c r="E3" s="421" t="s">
        <v>194</v>
      </c>
      <c r="F3" s="421" t="s">
        <v>257</v>
      </c>
      <c r="G3" s="421" t="s">
        <v>258</v>
      </c>
      <c r="H3" s="421" t="s">
        <v>259</v>
      </c>
      <c r="I3" s="421" t="s">
        <v>260</v>
      </c>
      <c r="J3" s="421" t="s">
        <v>256</v>
      </c>
      <c r="K3" s="25"/>
      <c r="L3" s="29"/>
      <c r="M3" s="30"/>
      <c r="N3" s="28"/>
      <c r="O3" s="29"/>
      <c r="P3" s="28"/>
      <c r="Q3" s="29"/>
      <c r="R3" s="28"/>
      <c r="S3" s="37"/>
      <c r="T3" s="28"/>
      <c r="U3" s="38"/>
      <c r="V3" s="28"/>
      <c r="W3" s="38"/>
      <c r="X3" s="38" t="s">
        <v>324</v>
      </c>
      <c r="Y3" s="28"/>
      <c r="Z3" s="29"/>
      <c r="AA3" s="28"/>
      <c r="AB3" s="29"/>
      <c r="AC3" s="28"/>
      <c r="AD3" s="29"/>
      <c r="AE3" s="28"/>
      <c r="AF3" s="29"/>
      <c r="AG3" s="28"/>
      <c r="AH3" s="29"/>
      <c r="AI3" s="30"/>
      <c r="AJ3" s="28"/>
      <c r="AK3" s="29"/>
      <c r="AL3" s="28"/>
      <c r="AM3" s="29"/>
      <c r="AN3" s="28"/>
      <c r="AO3" s="29"/>
      <c r="AP3" s="28"/>
      <c r="AQ3" s="29"/>
      <c r="AR3" s="28"/>
      <c r="AS3" s="29"/>
      <c r="AT3" s="30"/>
    </row>
    <row r="4" spans="1:46" s="44" customFormat="1" ht="32.25" x14ac:dyDescent="0.5">
      <c r="A4" s="39"/>
      <c r="B4" s="40"/>
      <c r="C4" s="39"/>
      <c r="D4" s="41"/>
      <c r="E4" s="39"/>
      <c r="F4" s="41"/>
      <c r="G4" s="39"/>
      <c r="H4" s="41"/>
      <c r="I4" s="39"/>
      <c r="J4" s="41"/>
      <c r="K4" s="39"/>
      <c r="L4" s="41"/>
      <c r="M4" s="40"/>
      <c r="N4" s="39"/>
      <c r="O4" s="41"/>
      <c r="P4" s="39"/>
      <c r="Q4" s="41"/>
      <c r="R4" s="39"/>
      <c r="S4" s="42"/>
      <c r="T4" s="39"/>
      <c r="U4" s="43"/>
      <c r="V4" s="39"/>
      <c r="W4" s="43"/>
      <c r="X4" s="43" t="s">
        <v>325</v>
      </c>
      <c r="Y4" s="39"/>
      <c r="Z4" s="41"/>
      <c r="AA4" s="39"/>
      <c r="AB4" s="41"/>
      <c r="AC4" s="39"/>
      <c r="AD4" s="41"/>
      <c r="AE4" s="39"/>
      <c r="AF4" s="41"/>
      <c r="AG4" s="39"/>
      <c r="AH4" s="41"/>
      <c r="AI4" s="40"/>
      <c r="AJ4" s="39"/>
      <c r="AK4" s="41"/>
      <c r="AL4" s="39"/>
      <c r="AM4" s="41"/>
      <c r="AN4" s="39"/>
      <c r="AO4" s="41"/>
      <c r="AP4" s="39"/>
      <c r="AQ4" s="41"/>
      <c r="AR4" s="39"/>
      <c r="AS4" s="41"/>
      <c r="AT4" s="40"/>
    </row>
    <row r="5" spans="1:46" ht="6" customHeight="1" x14ac:dyDescent="0.2">
      <c r="A5" s="34"/>
      <c r="B5" s="45"/>
      <c r="C5" s="34"/>
      <c r="D5" s="46"/>
      <c r="E5" s="34"/>
      <c r="F5" s="46"/>
      <c r="G5" s="34"/>
      <c r="H5" s="46"/>
      <c r="I5" s="34"/>
      <c r="J5" s="46"/>
      <c r="K5" s="34"/>
      <c r="L5" s="46"/>
      <c r="M5" s="45"/>
      <c r="N5" s="34"/>
      <c r="O5" s="46"/>
      <c r="P5" s="34"/>
      <c r="Q5" s="46"/>
      <c r="R5" s="34"/>
      <c r="S5" s="47"/>
      <c r="T5" s="34"/>
      <c r="U5" s="48"/>
      <c r="V5" s="34"/>
      <c r="W5" s="48"/>
      <c r="X5" s="48"/>
      <c r="Y5" s="34"/>
      <c r="Z5" s="46"/>
      <c r="AA5" s="34"/>
      <c r="AB5" s="46"/>
      <c r="AC5" s="34"/>
      <c r="AD5" s="46"/>
      <c r="AE5" s="34"/>
      <c r="AF5" s="46"/>
      <c r="AG5" s="34"/>
      <c r="AH5" s="46"/>
      <c r="AI5" s="45"/>
      <c r="AJ5" s="34"/>
      <c r="AK5" s="46"/>
      <c r="AL5" s="34"/>
      <c r="AM5" s="46"/>
      <c r="AN5" s="34"/>
      <c r="AO5" s="46"/>
      <c r="AP5" s="34"/>
      <c r="AQ5" s="46"/>
      <c r="AR5" s="34"/>
      <c r="AS5" s="46"/>
      <c r="AT5" s="45"/>
    </row>
    <row r="6" spans="1:46" ht="6" customHeight="1" x14ac:dyDescent="0.2">
      <c r="A6" s="26" t="s">
        <v>209</v>
      </c>
      <c r="B6" s="49" t="s">
        <v>209</v>
      </c>
      <c r="C6" s="34"/>
      <c r="D6" s="46"/>
      <c r="E6" s="34"/>
      <c r="F6" s="46"/>
      <c r="G6" s="34"/>
      <c r="H6" s="46"/>
      <c r="I6" s="34"/>
      <c r="J6" s="46"/>
      <c r="K6" s="34"/>
      <c r="L6" s="46"/>
      <c r="M6" s="45"/>
      <c r="N6" s="34"/>
      <c r="O6" s="46"/>
      <c r="P6" s="34"/>
      <c r="Q6" s="46"/>
      <c r="R6" s="34"/>
      <c r="S6" s="47"/>
      <c r="T6" s="34"/>
      <c r="U6" s="48"/>
      <c r="V6" s="34"/>
      <c r="W6" s="48"/>
      <c r="X6" s="48"/>
      <c r="Y6" s="34"/>
      <c r="Z6" s="46"/>
      <c r="AA6" s="34"/>
      <c r="AB6" s="46"/>
      <c r="AC6" s="34"/>
      <c r="AD6" s="46"/>
      <c r="AE6" s="34"/>
      <c r="AF6" s="46"/>
      <c r="AG6" s="34"/>
      <c r="AH6" s="46"/>
      <c r="AI6" s="45"/>
      <c r="AJ6" s="34"/>
      <c r="AK6" s="46"/>
      <c r="AL6" s="34"/>
      <c r="AM6" s="46"/>
      <c r="AN6" s="34"/>
      <c r="AO6" s="46"/>
      <c r="AP6" s="34"/>
      <c r="AQ6" s="46"/>
      <c r="AR6" s="34"/>
      <c r="AS6" s="46"/>
      <c r="AT6" s="45"/>
    </row>
    <row r="7" spans="1:46" x14ac:dyDescent="0.2">
      <c r="A7" s="34"/>
      <c r="B7" s="521" t="s">
        <v>209</v>
      </c>
      <c r="C7" s="522"/>
      <c r="D7" s="523"/>
      <c r="E7" s="522"/>
      <c r="F7" s="523"/>
      <c r="G7" s="522"/>
      <c r="H7" s="523"/>
      <c r="I7" s="522"/>
      <c r="J7" s="523"/>
      <c r="K7" s="522"/>
      <c r="L7" s="523"/>
      <c r="M7" s="524"/>
      <c r="N7" s="522"/>
      <c r="O7" s="523"/>
      <c r="P7" s="522"/>
      <c r="Q7" s="523"/>
      <c r="R7" s="522"/>
      <c r="S7" s="525"/>
      <c r="T7" s="522"/>
      <c r="U7" s="526"/>
      <c r="V7" s="522"/>
      <c r="W7" s="526"/>
      <c r="X7" s="526"/>
      <c r="Y7" s="522"/>
      <c r="Z7" s="523"/>
      <c r="AA7" s="522"/>
      <c r="AB7" s="523"/>
      <c r="AC7" s="522"/>
      <c r="AD7" s="523"/>
      <c r="AE7" s="522"/>
      <c r="AF7" s="523"/>
      <c r="AG7" s="522"/>
      <c r="AH7" s="523"/>
      <c r="AI7" s="524"/>
      <c r="AJ7" s="522"/>
      <c r="AK7" s="523"/>
      <c r="AL7" s="522"/>
      <c r="AM7" s="523"/>
      <c r="AN7" s="522"/>
      <c r="AO7" s="523"/>
      <c r="AP7" s="522"/>
      <c r="AQ7" s="523"/>
      <c r="AR7" s="522"/>
      <c r="AS7" s="523"/>
      <c r="AT7" s="527"/>
    </row>
    <row r="8" spans="1:46" x14ac:dyDescent="0.2">
      <c r="A8" s="34"/>
      <c r="B8" s="99"/>
      <c r="C8" s="100" t="s">
        <v>326</v>
      </c>
      <c r="D8" s="101"/>
      <c r="E8" s="102"/>
      <c r="F8" s="101"/>
      <c r="G8" s="102"/>
      <c r="H8" s="103"/>
      <c r="I8" s="104"/>
      <c r="J8" s="103"/>
      <c r="K8" s="104"/>
      <c r="L8" s="84"/>
      <c r="M8" s="86"/>
      <c r="N8" s="81" t="s">
        <v>327</v>
      </c>
      <c r="O8" s="82"/>
      <c r="P8" s="83"/>
      <c r="Q8" s="82"/>
      <c r="R8" s="83"/>
      <c r="S8" s="84"/>
      <c r="T8" s="85"/>
      <c r="U8" s="84"/>
      <c r="V8" s="85"/>
      <c r="W8" s="84"/>
      <c r="X8" s="87"/>
      <c r="Y8" s="81" t="s">
        <v>328</v>
      </c>
      <c r="Z8" s="82"/>
      <c r="AA8" s="83"/>
      <c r="AB8" s="82"/>
      <c r="AC8" s="83"/>
      <c r="AD8" s="84"/>
      <c r="AE8" s="85"/>
      <c r="AF8" s="84"/>
      <c r="AG8" s="85"/>
      <c r="AH8" s="84"/>
      <c r="AI8" s="87"/>
      <c r="AJ8" s="81" t="s">
        <v>329</v>
      </c>
      <c r="AK8" s="82"/>
      <c r="AL8" s="83"/>
      <c r="AM8" s="82"/>
      <c r="AN8" s="83"/>
      <c r="AO8" s="84"/>
      <c r="AP8" s="85"/>
      <c r="AQ8" s="89"/>
      <c r="AR8" s="88"/>
      <c r="AS8" s="89"/>
      <c r="AT8" s="90"/>
    </row>
    <row r="9" spans="1:46" x14ac:dyDescent="0.2">
      <c r="A9" s="34"/>
      <c r="B9" s="50"/>
      <c r="C9" s="51">
        <v>22</v>
      </c>
      <c r="D9" s="52"/>
      <c r="E9" s="51">
        <v>23</v>
      </c>
      <c r="F9" s="52"/>
      <c r="G9" s="51">
        <v>24</v>
      </c>
      <c r="H9" s="52"/>
      <c r="I9" s="53">
        <v>25</v>
      </c>
      <c r="J9" s="52"/>
      <c r="K9" s="53">
        <v>26</v>
      </c>
      <c r="L9" s="54"/>
      <c r="M9" s="30"/>
      <c r="N9" s="51">
        <v>26</v>
      </c>
      <c r="O9" s="52"/>
      <c r="P9" s="51">
        <v>27</v>
      </c>
      <c r="Q9" s="52"/>
      <c r="R9" s="51">
        <v>28</v>
      </c>
      <c r="S9" s="52"/>
      <c r="T9" s="53">
        <v>29</v>
      </c>
      <c r="U9" s="52"/>
      <c r="V9" s="53">
        <v>30</v>
      </c>
      <c r="W9" s="54"/>
      <c r="X9" s="55"/>
      <c r="Y9" s="51">
        <v>31</v>
      </c>
      <c r="Z9" s="52"/>
      <c r="AA9" s="51">
        <v>32</v>
      </c>
      <c r="AB9" s="52"/>
      <c r="AC9" s="53">
        <v>33</v>
      </c>
      <c r="AD9" s="52"/>
      <c r="AE9" s="53">
        <v>34</v>
      </c>
      <c r="AF9" s="54"/>
      <c r="AG9" s="53">
        <v>35</v>
      </c>
      <c r="AH9" s="54"/>
      <c r="AI9" s="55"/>
      <c r="AJ9" s="51">
        <v>35</v>
      </c>
      <c r="AK9" s="52"/>
      <c r="AL9" s="51">
        <v>36</v>
      </c>
      <c r="AM9" s="52"/>
      <c r="AN9" s="53">
        <v>37</v>
      </c>
      <c r="AO9" s="52"/>
      <c r="AP9" s="53">
        <v>38</v>
      </c>
      <c r="AQ9" s="54"/>
      <c r="AR9" s="53">
        <v>39</v>
      </c>
      <c r="AS9" s="54"/>
      <c r="AT9" s="56"/>
    </row>
    <row r="10" spans="1:46" x14ac:dyDescent="0.2">
      <c r="A10" s="34"/>
      <c r="B10" s="57" t="s">
        <v>69</v>
      </c>
      <c r="C10" s="105">
        <v>45075</v>
      </c>
      <c r="D10" s="58" t="str">
        <f ca="1">IF(C10=TODAY(),"&lt;","")</f>
        <v/>
      </c>
      <c r="E10" s="59">
        <v>45082</v>
      </c>
      <c r="F10" s="60" t="str">
        <f ca="1">IF(E10=TODAY(),"&lt;","")</f>
        <v/>
      </c>
      <c r="G10" s="59">
        <v>45089</v>
      </c>
      <c r="H10" s="61" t="str">
        <f ca="1">IF(G10=TODAY(),"&lt;","")</f>
        <v/>
      </c>
      <c r="I10" s="62">
        <v>45096</v>
      </c>
      <c r="J10" s="60" t="str">
        <f ca="1">IF(I10=TODAY(),"&lt;","")</f>
        <v/>
      </c>
      <c r="K10" s="63">
        <v>45103</v>
      </c>
      <c r="L10" s="60" t="str">
        <f t="shared" ref="L10:L16" ca="1" si="0">IF(K10=TODAY(),"&lt;","")</f>
        <v/>
      </c>
      <c r="M10" s="64" t="s">
        <v>69</v>
      </c>
      <c r="N10" s="65">
        <v>45103</v>
      </c>
      <c r="O10" s="60" t="str">
        <f ca="1">IF(N10=TODAY(),"&lt;","")</f>
        <v/>
      </c>
      <c r="P10" s="63">
        <v>45110</v>
      </c>
      <c r="Q10" s="60" t="str">
        <f ca="1">IF(P10=TODAY(),"&lt;","")</f>
        <v/>
      </c>
      <c r="R10" s="63">
        <v>45117</v>
      </c>
      <c r="S10" s="60" t="str">
        <f ca="1">IF(R10=TODAY(),"&lt;","")</f>
        <v/>
      </c>
      <c r="T10" s="63">
        <v>45124</v>
      </c>
      <c r="U10" s="60" t="str">
        <f ca="1">IF(T10=TODAY(),"&lt;","")</f>
        <v/>
      </c>
      <c r="V10" s="63">
        <v>45131</v>
      </c>
      <c r="W10" s="60" t="str">
        <f t="shared" ref="W10:W15" ca="1" si="1">IF(V10=TODAY(),"&lt;","")</f>
        <v/>
      </c>
      <c r="X10" s="64" t="s">
        <v>69</v>
      </c>
      <c r="Y10" s="528">
        <v>45138</v>
      </c>
      <c r="Z10" s="61" t="str">
        <f t="shared" ref="Z10:Z16" ca="1" si="2">IF(Y10=TODAY(),"&lt;","")</f>
        <v/>
      </c>
      <c r="AA10" s="62">
        <v>45145</v>
      </c>
      <c r="AB10" s="61" t="str">
        <f t="shared" ref="AB10:AB16" ca="1" si="3">IF(AA10=TODAY(),"&lt;","")</f>
        <v/>
      </c>
      <c r="AC10" s="62">
        <v>45152</v>
      </c>
      <c r="AD10" s="60" t="str">
        <f t="shared" ref="AD10:AD16" ca="1" si="4">IF(AC10=TODAY(),"&lt;","")</f>
        <v/>
      </c>
      <c r="AE10" s="63">
        <v>45159</v>
      </c>
      <c r="AF10" s="60" t="str">
        <f ca="1">IF(AE10=TODAY(),"&lt;","")</f>
        <v/>
      </c>
      <c r="AG10" s="63">
        <v>45166</v>
      </c>
      <c r="AH10" s="60" t="str">
        <f ca="1">IF(AG10=TODAY(),"&lt;","")</f>
        <v/>
      </c>
      <c r="AI10" s="64" t="s">
        <v>69</v>
      </c>
      <c r="AJ10" s="67">
        <v>45166</v>
      </c>
      <c r="AK10" s="60" t="str">
        <f ca="1">IF(AJ10=TODAY(),"&lt;","")</f>
        <v/>
      </c>
      <c r="AL10" s="63">
        <v>45173</v>
      </c>
      <c r="AM10" s="60" t="str">
        <f ca="1">IF(AL10=TODAY(),"&lt;","")</f>
        <v/>
      </c>
      <c r="AN10" s="63">
        <v>45180</v>
      </c>
      <c r="AO10" s="60" t="str">
        <f ca="1">IF(AN10=TODAY(),"&lt;","")</f>
        <v/>
      </c>
      <c r="AP10" s="62">
        <v>45187</v>
      </c>
      <c r="AQ10" s="60" t="str">
        <f ca="1">IF(AP10=TODAY(),"&lt;","")</f>
        <v/>
      </c>
      <c r="AR10" s="69">
        <v>45194</v>
      </c>
      <c r="AS10" s="60" t="str">
        <f ca="1">IF(AR10=TODAY(),"&lt;","")</f>
        <v/>
      </c>
      <c r="AT10" s="70" t="s">
        <v>69</v>
      </c>
    </row>
    <row r="11" spans="1:46" x14ac:dyDescent="0.2">
      <c r="A11" s="34"/>
      <c r="B11" s="71" t="s">
        <v>70</v>
      </c>
      <c r="C11" s="65">
        <v>45076</v>
      </c>
      <c r="D11" s="60" t="str">
        <f t="shared" ref="D11:D16" ca="1" si="5">IF(C11=TODAY(),"&lt;","")</f>
        <v/>
      </c>
      <c r="E11" s="69">
        <v>45083</v>
      </c>
      <c r="F11" s="60" t="str">
        <f t="shared" ref="F11:F16" ca="1" si="6">IF(E11=TODAY(),"&lt;","")</f>
        <v/>
      </c>
      <c r="G11" s="62">
        <v>45090</v>
      </c>
      <c r="H11" s="61" t="str">
        <f t="shared" ref="H11:H16" ca="1" si="7">IF(G11=TODAY(),"&lt;","")</f>
        <v/>
      </c>
      <c r="I11" s="62">
        <v>45097</v>
      </c>
      <c r="J11" s="60" t="str">
        <f t="shared" ref="J11:J16" ca="1" si="8">IF(I11=TODAY(),"&lt;","")</f>
        <v/>
      </c>
      <c r="K11" s="63">
        <v>45104</v>
      </c>
      <c r="L11" s="60" t="str">
        <f t="shared" ca="1" si="0"/>
        <v/>
      </c>
      <c r="M11" s="72" t="s">
        <v>70</v>
      </c>
      <c r="N11" s="65">
        <v>45104</v>
      </c>
      <c r="O11" s="60" t="str">
        <f t="shared" ref="O11:O16" ca="1" si="9">IF(N11=TODAY(),"&lt;","")</f>
        <v/>
      </c>
      <c r="P11" s="63">
        <v>45111</v>
      </c>
      <c r="Q11" s="60" t="str">
        <f t="shared" ref="Q11:Q16" ca="1" si="10">IF(P11=TODAY(),"&lt;","")</f>
        <v/>
      </c>
      <c r="R11" s="63">
        <v>45118</v>
      </c>
      <c r="S11" s="60" t="str">
        <f t="shared" ref="S11:S16" ca="1" si="11">IF(R11=TODAY(),"&lt;","")</f>
        <v/>
      </c>
      <c r="T11" s="63">
        <v>45125</v>
      </c>
      <c r="U11" s="60" t="str">
        <f t="shared" ref="U11:U16" ca="1" si="12">IF(T11=TODAY(),"&lt;","")</f>
        <v/>
      </c>
      <c r="V11" s="63">
        <v>45132</v>
      </c>
      <c r="W11" s="60" t="str">
        <f t="shared" ca="1" si="1"/>
        <v/>
      </c>
      <c r="X11" s="72" t="s">
        <v>70</v>
      </c>
      <c r="Y11" s="74">
        <v>45139</v>
      </c>
      <c r="Z11" s="60" t="str">
        <f t="shared" ca="1" si="2"/>
        <v/>
      </c>
      <c r="AA11" s="68">
        <v>45146</v>
      </c>
      <c r="AB11" s="60" t="str">
        <f t="shared" ca="1" si="3"/>
        <v/>
      </c>
      <c r="AC11" s="68">
        <v>45153</v>
      </c>
      <c r="AD11" s="60" t="str">
        <f t="shared" ca="1" si="4"/>
        <v/>
      </c>
      <c r="AE11" s="63">
        <v>45160</v>
      </c>
      <c r="AF11" s="60" t="str">
        <f t="shared" ref="AF11:AF16" ca="1" si="13">IF(AE11=TODAY(),"&lt;","")</f>
        <v/>
      </c>
      <c r="AG11" s="63">
        <v>45167</v>
      </c>
      <c r="AH11" s="60" t="str">
        <f t="shared" ref="AH11:AH16" ca="1" si="14">IF(AG11=TODAY(),"&lt;","")</f>
        <v/>
      </c>
      <c r="AI11" s="72" t="s">
        <v>70</v>
      </c>
      <c r="AJ11" s="65">
        <v>45167</v>
      </c>
      <c r="AK11" s="60" t="str">
        <f t="shared" ref="AK11:AK16" ca="1" si="15">IF(AJ11=TODAY(),"&lt;","")</f>
        <v/>
      </c>
      <c r="AL11" s="63">
        <v>45174</v>
      </c>
      <c r="AM11" s="60" t="str">
        <f t="shared" ref="AM11:AM16" ca="1" si="16">IF(AL11=TODAY(),"&lt;","")</f>
        <v/>
      </c>
      <c r="AN11" s="63">
        <v>45181</v>
      </c>
      <c r="AO11" s="60" t="str">
        <f t="shared" ref="AO11:AO16" ca="1" si="17">IF(AN11=TODAY(),"&lt;","")</f>
        <v/>
      </c>
      <c r="AP11" s="62">
        <v>45188</v>
      </c>
      <c r="AQ11" s="60" t="str">
        <f t="shared" ref="AQ11:AQ16" ca="1" si="18">IF(AP11=TODAY(),"&lt;","")</f>
        <v/>
      </c>
      <c r="AR11" s="66">
        <v>45195</v>
      </c>
      <c r="AS11" s="60" t="str">
        <f t="shared" ref="AS11:AS16" ca="1" si="19">IF(AR11=TODAY(),"&lt;","")</f>
        <v/>
      </c>
      <c r="AT11" s="73" t="s">
        <v>70</v>
      </c>
    </row>
    <row r="12" spans="1:46" x14ac:dyDescent="0.2">
      <c r="A12" s="34"/>
      <c r="B12" s="57" t="s">
        <v>71</v>
      </c>
      <c r="C12" s="65">
        <v>45077</v>
      </c>
      <c r="D12" s="60" t="str">
        <f t="shared" ca="1" si="5"/>
        <v/>
      </c>
      <c r="E12" s="69">
        <v>45084</v>
      </c>
      <c r="F12" s="60" t="str">
        <f t="shared" ca="1" si="6"/>
        <v/>
      </c>
      <c r="G12" s="62">
        <v>45091</v>
      </c>
      <c r="H12" s="61" t="str">
        <f t="shared" ca="1" si="7"/>
        <v/>
      </c>
      <c r="I12" s="62">
        <v>45098</v>
      </c>
      <c r="J12" s="60" t="str">
        <f t="shared" ca="1" si="8"/>
        <v/>
      </c>
      <c r="K12" s="66">
        <v>45105</v>
      </c>
      <c r="L12" s="60" t="str">
        <f t="shared" ca="1" si="0"/>
        <v/>
      </c>
      <c r="M12" s="64" t="s">
        <v>71</v>
      </c>
      <c r="N12" s="65">
        <v>45105</v>
      </c>
      <c r="O12" s="60" t="str">
        <f t="shared" ca="1" si="9"/>
        <v/>
      </c>
      <c r="P12" s="63">
        <v>45112</v>
      </c>
      <c r="Q12" s="60" t="str">
        <f t="shared" ca="1" si="10"/>
        <v/>
      </c>
      <c r="R12" s="63">
        <v>45119</v>
      </c>
      <c r="S12" s="60" t="str">
        <f t="shared" ca="1" si="11"/>
        <v/>
      </c>
      <c r="T12" s="63">
        <v>45126</v>
      </c>
      <c r="U12" s="60" t="str">
        <f t="shared" ca="1" si="12"/>
        <v/>
      </c>
      <c r="V12" s="66">
        <v>45133</v>
      </c>
      <c r="W12" s="60" t="str">
        <f t="shared" ca="1" si="1"/>
        <v/>
      </c>
      <c r="X12" s="64" t="s">
        <v>71</v>
      </c>
      <c r="Y12" s="66">
        <v>45140</v>
      </c>
      <c r="Z12" s="60" t="str">
        <f t="shared" ca="1" si="2"/>
        <v/>
      </c>
      <c r="AA12" s="69">
        <v>45147</v>
      </c>
      <c r="AB12" s="60" t="str">
        <f t="shared" ca="1" si="3"/>
        <v/>
      </c>
      <c r="AC12" s="63">
        <v>45154</v>
      </c>
      <c r="AD12" s="60" t="str">
        <f t="shared" ca="1" si="4"/>
        <v/>
      </c>
      <c r="AE12" s="63">
        <v>45161</v>
      </c>
      <c r="AF12" s="60" t="str">
        <f t="shared" ca="1" si="13"/>
        <v/>
      </c>
      <c r="AG12" s="66">
        <v>45168</v>
      </c>
      <c r="AH12" s="60" t="str">
        <f t="shared" ca="1" si="14"/>
        <v/>
      </c>
      <c r="AI12" s="64" t="s">
        <v>71</v>
      </c>
      <c r="AJ12" s="65">
        <v>45168</v>
      </c>
      <c r="AK12" s="60" t="str">
        <f t="shared" ca="1" si="15"/>
        <v/>
      </c>
      <c r="AL12" s="63">
        <v>45175</v>
      </c>
      <c r="AM12" s="60" t="str">
        <f t="shared" ca="1" si="16"/>
        <v/>
      </c>
      <c r="AN12" s="63">
        <v>45182</v>
      </c>
      <c r="AO12" s="60" t="str">
        <f t="shared" ca="1" si="17"/>
        <v/>
      </c>
      <c r="AP12" s="68">
        <v>45189</v>
      </c>
      <c r="AQ12" s="60" t="str">
        <f t="shared" ca="1" si="18"/>
        <v/>
      </c>
      <c r="AR12" s="66">
        <v>45196</v>
      </c>
      <c r="AS12" s="60" t="str">
        <f t="shared" ca="1" si="19"/>
        <v/>
      </c>
      <c r="AT12" s="70" t="s">
        <v>71</v>
      </c>
    </row>
    <row r="13" spans="1:46" x14ac:dyDescent="0.2">
      <c r="A13" s="34"/>
      <c r="B13" s="71" t="s">
        <v>72</v>
      </c>
      <c r="C13" s="66">
        <v>45078</v>
      </c>
      <c r="D13" s="60" t="str">
        <f t="shared" ca="1" si="5"/>
        <v/>
      </c>
      <c r="E13" s="106">
        <v>45085</v>
      </c>
      <c r="F13" s="60" t="str">
        <f t="shared" ca="1" si="6"/>
        <v/>
      </c>
      <c r="G13" s="62">
        <v>45092</v>
      </c>
      <c r="H13" s="61" t="str">
        <f t="shared" ca="1" si="7"/>
        <v/>
      </c>
      <c r="I13" s="62">
        <v>45099</v>
      </c>
      <c r="J13" s="60" t="str">
        <f t="shared" ca="1" si="8"/>
        <v/>
      </c>
      <c r="K13" s="66">
        <v>45106</v>
      </c>
      <c r="L13" s="60" t="str">
        <f t="shared" ca="1" si="0"/>
        <v/>
      </c>
      <c r="M13" s="72" t="s">
        <v>72</v>
      </c>
      <c r="N13" s="65">
        <v>45106</v>
      </c>
      <c r="O13" s="60" t="str">
        <f t="shared" ca="1" si="9"/>
        <v/>
      </c>
      <c r="P13" s="63">
        <v>45113</v>
      </c>
      <c r="Q13" s="60" t="str">
        <f t="shared" ca="1" si="10"/>
        <v/>
      </c>
      <c r="R13" s="63">
        <v>45120</v>
      </c>
      <c r="S13" s="60" t="str">
        <f t="shared" ca="1" si="11"/>
        <v/>
      </c>
      <c r="T13" s="63">
        <v>45127</v>
      </c>
      <c r="U13" s="60" t="str">
        <f t="shared" ca="1" si="12"/>
        <v/>
      </c>
      <c r="V13" s="66">
        <v>45134</v>
      </c>
      <c r="W13" s="60" t="str">
        <f t="shared" ca="1" si="1"/>
        <v/>
      </c>
      <c r="X13" s="72" t="s">
        <v>72</v>
      </c>
      <c r="Y13" s="66">
        <v>45141</v>
      </c>
      <c r="Z13" s="60" t="str">
        <f t="shared" ca="1" si="2"/>
        <v/>
      </c>
      <c r="AA13" s="63">
        <v>45148</v>
      </c>
      <c r="AB13" s="60" t="str">
        <f t="shared" ca="1" si="3"/>
        <v/>
      </c>
      <c r="AC13" s="63">
        <v>45155</v>
      </c>
      <c r="AD13" s="60" t="str">
        <f t="shared" ca="1" si="4"/>
        <v/>
      </c>
      <c r="AE13" s="63">
        <v>45162</v>
      </c>
      <c r="AF13" s="60" t="str">
        <f t="shared" ca="1" si="13"/>
        <v/>
      </c>
      <c r="AG13" s="66">
        <v>45169</v>
      </c>
      <c r="AH13" s="60" t="str">
        <f t="shared" ca="1" si="14"/>
        <v/>
      </c>
      <c r="AI13" s="72" t="s">
        <v>72</v>
      </c>
      <c r="AJ13" s="65">
        <v>45169</v>
      </c>
      <c r="AK13" s="60" t="str">
        <f t="shared" ca="1" si="15"/>
        <v/>
      </c>
      <c r="AL13" s="63">
        <v>45176</v>
      </c>
      <c r="AM13" s="60" t="str">
        <f t="shared" ca="1" si="16"/>
        <v/>
      </c>
      <c r="AN13" s="63">
        <v>45183</v>
      </c>
      <c r="AO13" s="60" t="str">
        <f t="shared" ca="1" si="17"/>
        <v/>
      </c>
      <c r="AP13" s="63">
        <v>45190</v>
      </c>
      <c r="AQ13" s="60" t="str">
        <f t="shared" ca="1" si="18"/>
        <v/>
      </c>
      <c r="AR13" s="66">
        <v>45197</v>
      </c>
      <c r="AS13" s="60" t="str">
        <f t="shared" ca="1" si="19"/>
        <v/>
      </c>
      <c r="AT13" s="73" t="s">
        <v>72</v>
      </c>
    </row>
    <row r="14" spans="1:46" x14ac:dyDescent="0.2">
      <c r="A14" s="34"/>
      <c r="B14" s="57" t="s">
        <v>73</v>
      </c>
      <c r="C14" s="66">
        <v>45079</v>
      </c>
      <c r="D14" s="60" t="str">
        <f t="shared" ca="1" si="5"/>
        <v/>
      </c>
      <c r="E14" s="69">
        <v>45086</v>
      </c>
      <c r="F14" s="60" t="str">
        <f t="shared" ca="1" si="6"/>
        <v/>
      </c>
      <c r="G14" s="63">
        <v>45093</v>
      </c>
      <c r="H14" s="60" t="str">
        <f t="shared" ca="1" si="7"/>
        <v/>
      </c>
      <c r="I14" s="63">
        <v>45100</v>
      </c>
      <c r="J14" s="60" t="str">
        <f t="shared" ca="1" si="8"/>
        <v/>
      </c>
      <c r="K14" s="66">
        <v>45107</v>
      </c>
      <c r="L14" s="60" t="str">
        <f t="shared" ca="1" si="0"/>
        <v/>
      </c>
      <c r="M14" s="64" t="s">
        <v>73</v>
      </c>
      <c r="N14" s="65">
        <v>45107</v>
      </c>
      <c r="O14" s="60" t="str">
        <f t="shared" ca="1" si="9"/>
        <v/>
      </c>
      <c r="P14" s="63">
        <v>45114</v>
      </c>
      <c r="Q14" s="60" t="str">
        <f t="shared" ca="1" si="10"/>
        <v/>
      </c>
      <c r="R14" s="63">
        <v>45121</v>
      </c>
      <c r="S14" s="60" t="str">
        <f t="shared" ca="1" si="11"/>
        <v/>
      </c>
      <c r="T14" s="63">
        <v>45128</v>
      </c>
      <c r="U14" s="60" t="str">
        <f t="shared" ca="1" si="12"/>
        <v/>
      </c>
      <c r="V14" s="66">
        <v>45135</v>
      </c>
      <c r="W14" s="60" t="str">
        <f t="shared" ca="1" si="1"/>
        <v/>
      </c>
      <c r="X14" s="64" t="s">
        <v>73</v>
      </c>
      <c r="Y14" s="66">
        <v>45142</v>
      </c>
      <c r="Z14" s="60" t="str">
        <f t="shared" ca="1" si="2"/>
        <v/>
      </c>
      <c r="AA14" s="63">
        <v>45149</v>
      </c>
      <c r="AB14" s="60" t="str">
        <f t="shared" ca="1" si="3"/>
        <v/>
      </c>
      <c r="AC14" s="63">
        <v>45156</v>
      </c>
      <c r="AD14" s="60" t="str">
        <f t="shared" ca="1" si="4"/>
        <v/>
      </c>
      <c r="AE14" s="63">
        <v>45163</v>
      </c>
      <c r="AF14" s="60" t="str">
        <f t="shared" ca="1" si="13"/>
        <v/>
      </c>
      <c r="AG14" s="65">
        <v>45170</v>
      </c>
      <c r="AH14" s="60" t="str">
        <f t="shared" ca="1" si="14"/>
        <v/>
      </c>
      <c r="AI14" s="64" t="s">
        <v>73</v>
      </c>
      <c r="AJ14" s="66">
        <v>45170</v>
      </c>
      <c r="AK14" s="60" t="str">
        <f t="shared" ca="1" si="15"/>
        <v/>
      </c>
      <c r="AL14" s="63">
        <v>45177</v>
      </c>
      <c r="AM14" s="60" t="str">
        <f t="shared" ca="1" si="16"/>
        <v/>
      </c>
      <c r="AN14" s="63">
        <v>45184</v>
      </c>
      <c r="AO14" s="60" t="str">
        <f t="shared" ca="1" si="17"/>
        <v/>
      </c>
      <c r="AP14" s="69">
        <v>45191</v>
      </c>
      <c r="AQ14" s="60" t="str">
        <f t="shared" ca="1" si="18"/>
        <v/>
      </c>
      <c r="AR14" s="66">
        <v>45198</v>
      </c>
      <c r="AS14" s="60" t="str">
        <f t="shared" ca="1" si="19"/>
        <v/>
      </c>
      <c r="AT14" s="70" t="s">
        <v>73</v>
      </c>
    </row>
    <row r="15" spans="1:46" x14ac:dyDescent="0.2">
      <c r="A15" s="34"/>
      <c r="B15" s="71" t="s">
        <v>74</v>
      </c>
      <c r="C15" s="66">
        <v>45080</v>
      </c>
      <c r="D15" s="60" t="str">
        <f t="shared" ca="1" si="5"/>
        <v/>
      </c>
      <c r="E15" s="69">
        <v>45087</v>
      </c>
      <c r="F15" s="60" t="str">
        <f t="shared" ca="1" si="6"/>
        <v/>
      </c>
      <c r="G15" s="63">
        <v>45094</v>
      </c>
      <c r="H15" s="60" t="str">
        <f t="shared" ca="1" si="7"/>
        <v/>
      </c>
      <c r="I15" s="63">
        <v>45101</v>
      </c>
      <c r="J15" s="60" t="str">
        <f t="shared" ca="1" si="8"/>
        <v/>
      </c>
      <c r="K15" s="65">
        <v>45108</v>
      </c>
      <c r="L15" s="60" t="str">
        <f t="shared" ca="1" si="0"/>
        <v/>
      </c>
      <c r="M15" s="72" t="s">
        <v>74</v>
      </c>
      <c r="N15" s="69">
        <v>45108</v>
      </c>
      <c r="O15" s="60" t="str">
        <f t="shared" ca="1" si="9"/>
        <v/>
      </c>
      <c r="P15" s="63">
        <v>45115</v>
      </c>
      <c r="Q15" s="60" t="str">
        <f t="shared" ca="1" si="10"/>
        <v/>
      </c>
      <c r="R15" s="63">
        <v>45122</v>
      </c>
      <c r="S15" s="60" t="str">
        <f t="shared" ca="1" si="11"/>
        <v/>
      </c>
      <c r="T15" s="63">
        <v>45129</v>
      </c>
      <c r="U15" s="60" t="str">
        <f t="shared" ca="1" si="12"/>
        <v/>
      </c>
      <c r="V15" s="66">
        <v>45136</v>
      </c>
      <c r="W15" s="60" t="str">
        <f t="shared" ca="1" si="1"/>
        <v/>
      </c>
      <c r="X15" s="72" t="s">
        <v>74</v>
      </c>
      <c r="Y15" s="66">
        <v>45143</v>
      </c>
      <c r="Z15" s="60" t="str">
        <f t="shared" ca="1" si="2"/>
        <v/>
      </c>
      <c r="AA15" s="63">
        <v>45150</v>
      </c>
      <c r="AB15" s="60" t="str">
        <f t="shared" ca="1" si="3"/>
        <v/>
      </c>
      <c r="AC15" s="63">
        <v>45157</v>
      </c>
      <c r="AD15" s="60" t="str">
        <f t="shared" ca="1" si="4"/>
        <v/>
      </c>
      <c r="AE15" s="63">
        <v>45164</v>
      </c>
      <c r="AF15" s="60" t="str">
        <f t="shared" ca="1" si="13"/>
        <v/>
      </c>
      <c r="AG15" s="65">
        <v>45171</v>
      </c>
      <c r="AH15" s="60" t="str">
        <f t="shared" ca="1" si="14"/>
        <v/>
      </c>
      <c r="AI15" s="72" t="s">
        <v>74</v>
      </c>
      <c r="AJ15" s="66">
        <v>45171</v>
      </c>
      <c r="AK15" s="60" t="str">
        <f t="shared" ca="1" si="15"/>
        <v/>
      </c>
      <c r="AL15" s="63">
        <v>45178</v>
      </c>
      <c r="AM15" s="60" t="str">
        <f t="shared" ca="1" si="16"/>
        <v/>
      </c>
      <c r="AN15" s="63">
        <v>45185</v>
      </c>
      <c r="AO15" s="60" t="str">
        <f t="shared" ca="1" si="17"/>
        <v/>
      </c>
      <c r="AP15" s="59">
        <v>45192</v>
      </c>
      <c r="AQ15" s="60" t="str">
        <f t="shared" ca="1" si="18"/>
        <v/>
      </c>
      <c r="AR15" s="66">
        <v>45199</v>
      </c>
      <c r="AS15" s="60" t="str">
        <f t="shared" ca="1" si="19"/>
        <v/>
      </c>
      <c r="AT15" s="73" t="s">
        <v>74</v>
      </c>
    </row>
    <row r="16" spans="1:46" x14ac:dyDescent="0.2">
      <c r="A16" s="34"/>
      <c r="B16" s="57" t="s">
        <v>68</v>
      </c>
      <c r="C16" s="76">
        <v>45081</v>
      </c>
      <c r="D16" s="77" t="str">
        <f t="shared" ca="1" si="5"/>
        <v/>
      </c>
      <c r="E16" s="78">
        <v>45088</v>
      </c>
      <c r="F16" s="77" t="str">
        <f t="shared" ca="1" si="6"/>
        <v/>
      </c>
      <c r="G16" s="78">
        <v>45095</v>
      </c>
      <c r="H16" s="77" t="str">
        <f t="shared" ca="1" si="7"/>
        <v/>
      </c>
      <c r="I16" s="78">
        <v>45102</v>
      </c>
      <c r="J16" s="77" t="str">
        <f t="shared" ca="1" si="8"/>
        <v/>
      </c>
      <c r="K16" s="79">
        <v>45109</v>
      </c>
      <c r="L16" s="77" t="str">
        <f t="shared" ca="1" si="0"/>
        <v/>
      </c>
      <c r="M16" s="64" t="s">
        <v>68</v>
      </c>
      <c r="N16" s="78">
        <v>45109</v>
      </c>
      <c r="O16" s="77" t="str">
        <f t="shared" ca="1" si="9"/>
        <v/>
      </c>
      <c r="P16" s="78">
        <v>45116</v>
      </c>
      <c r="Q16" s="77" t="str">
        <f t="shared" ca="1" si="10"/>
        <v/>
      </c>
      <c r="R16" s="78">
        <v>45123</v>
      </c>
      <c r="S16" s="77" t="str">
        <f t="shared" ca="1" si="11"/>
        <v/>
      </c>
      <c r="T16" s="78">
        <v>45130</v>
      </c>
      <c r="U16" s="77" t="str">
        <f t="shared" ca="1" si="12"/>
        <v/>
      </c>
      <c r="V16" s="78">
        <v>45137</v>
      </c>
      <c r="W16" s="77" t="str">
        <f ca="1">IF(V16=TODAY(),"&lt;","")</f>
        <v/>
      </c>
      <c r="X16" s="64" t="s">
        <v>68</v>
      </c>
      <c r="Y16" s="78">
        <v>45144</v>
      </c>
      <c r="Z16" s="77" t="str">
        <f t="shared" ca="1" si="2"/>
        <v/>
      </c>
      <c r="AA16" s="78">
        <v>45151</v>
      </c>
      <c r="AB16" s="77" t="str">
        <f t="shared" ca="1" si="3"/>
        <v/>
      </c>
      <c r="AC16" s="78">
        <v>45158</v>
      </c>
      <c r="AD16" s="77" t="str">
        <f t="shared" ca="1" si="4"/>
        <v/>
      </c>
      <c r="AE16" s="78">
        <v>45165</v>
      </c>
      <c r="AF16" s="77" t="str">
        <f t="shared" ca="1" si="13"/>
        <v/>
      </c>
      <c r="AG16" s="79">
        <v>45172</v>
      </c>
      <c r="AH16" s="77" t="str">
        <f t="shared" ca="1" si="14"/>
        <v/>
      </c>
      <c r="AI16" s="64" t="s">
        <v>68</v>
      </c>
      <c r="AJ16" s="78">
        <v>45172</v>
      </c>
      <c r="AK16" s="77" t="str">
        <f t="shared" ca="1" si="15"/>
        <v/>
      </c>
      <c r="AL16" s="78">
        <v>45179</v>
      </c>
      <c r="AM16" s="77" t="str">
        <f t="shared" ca="1" si="16"/>
        <v/>
      </c>
      <c r="AN16" s="78">
        <v>45186</v>
      </c>
      <c r="AO16" s="77" t="str">
        <f t="shared" ca="1" si="17"/>
        <v/>
      </c>
      <c r="AP16" s="76">
        <v>45193</v>
      </c>
      <c r="AQ16" s="77" t="str">
        <f t="shared" ca="1" si="18"/>
        <v/>
      </c>
      <c r="AR16" s="529">
        <v>45200</v>
      </c>
      <c r="AS16" s="77" t="str">
        <f t="shared" ca="1" si="19"/>
        <v/>
      </c>
      <c r="AT16" s="70" t="s">
        <v>68</v>
      </c>
    </row>
    <row r="17" spans="1:46" x14ac:dyDescent="0.2">
      <c r="A17" s="34"/>
      <c r="B17" s="80"/>
      <c r="C17" s="81" t="s">
        <v>330</v>
      </c>
      <c r="D17" s="82"/>
      <c r="E17" s="83"/>
      <c r="F17" s="82"/>
      <c r="G17" s="83"/>
      <c r="H17" s="84"/>
      <c r="I17" s="85"/>
      <c r="J17" s="84"/>
      <c r="K17" s="85"/>
      <c r="L17" s="84"/>
      <c r="M17" s="86"/>
      <c r="N17" s="81" t="s">
        <v>331</v>
      </c>
      <c r="O17" s="82"/>
      <c r="P17" s="83"/>
      <c r="Q17" s="82"/>
      <c r="R17" s="83"/>
      <c r="S17" s="84"/>
      <c r="T17" s="85"/>
      <c r="U17" s="84"/>
      <c r="V17" s="85"/>
      <c r="W17" s="84"/>
      <c r="X17" s="87"/>
      <c r="Y17" s="81" t="s">
        <v>332</v>
      </c>
      <c r="Z17" s="82"/>
      <c r="AA17" s="83"/>
      <c r="AB17" s="82"/>
      <c r="AC17" s="83"/>
      <c r="AD17" s="84"/>
      <c r="AE17" s="85"/>
      <c r="AF17" s="84"/>
      <c r="AG17" s="85"/>
      <c r="AH17" s="84"/>
      <c r="AI17" s="87"/>
      <c r="AJ17" s="81" t="s">
        <v>333</v>
      </c>
      <c r="AK17" s="82"/>
      <c r="AL17" s="83"/>
      <c r="AM17" s="82"/>
      <c r="AN17" s="83"/>
      <c r="AO17" s="84"/>
      <c r="AP17" s="88"/>
      <c r="AQ17" s="89"/>
      <c r="AR17" s="88"/>
      <c r="AS17" s="89"/>
      <c r="AT17" s="90"/>
    </row>
    <row r="18" spans="1:46" x14ac:dyDescent="0.2">
      <c r="A18" s="34"/>
      <c r="B18" s="50"/>
      <c r="C18" s="51">
        <v>40</v>
      </c>
      <c r="D18" s="52"/>
      <c r="E18" s="51">
        <v>41</v>
      </c>
      <c r="F18" s="52"/>
      <c r="G18" s="51">
        <v>42</v>
      </c>
      <c r="H18" s="52"/>
      <c r="I18" s="53">
        <v>43</v>
      </c>
      <c r="J18" s="52"/>
      <c r="K18" s="53">
        <v>44</v>
      </c>
      <c r="L18" s="54"/>
      <c r="M18" s="30"/>
      <c r="N18" s="51">
        <v>44</v>
      </c>
      <c r="O18" s="52"/>
      <c r="P18" s="51">
        <v>45</v>
      </c>
      <c r="Q18" s="52"/>
      <c r="R18" s="51">
        <v>46</v>
      </c>
      <c r="S18" s="52"/>
      <c r="T18" s="53">
        <v>47</v>
      </c>
      <c r="U18" s="52"/>
      <c r="V18" s="53">
        <v>48</v>
      </c>
      <c r="W18" s="54"/>
      <c r="X18" s="55"/>
      <c r="Y18" s="51">
        <v>48</v>
      </c>
      <c r="Z18" s="52"/>
      <c r="AA18" s="51">
        <v>49</v>
      </c>
      <c r="AB18" s="52"/>
      <c r="AC18" s="53">
        <v>50</v>
      </c>
      <c r="AD18" s="52"/>
      <c r="AE18" s="53">
        <v>51</v>
      </c>
      <c r="AF18" s="54"/>
      <c r="AG18" s="53">
        <v>52</v>
      </c>
      <c r="AH18" s="54"/>
      <c r="AI18" s="55"/>
      <c r="AJ18" s="51">
        <v>1</v>
      </c>
      <c r="AK18" s="52"/>
      <c r="AL18" s="51">
        <v>2</v>
      </c>
      <c r="AM18" s="52"/>
      <c r="AN18" s="53">
        <v>3</v>
      </c>
      <c r="AO18" s="52"/>
      <c r="AP18" s="53">
        <v>4</v>
      </c>
      <c r="AQ18" s="54"/>
      <c r="AR18" s="53">
        <v>5</v>
      </c>
      <c r="AS18" s="54"/>
      <c r="AT18" s="56"/>
    </row>
    <row r="19" spans="1:46" x14ac:dyDescent="0.2">
      <c r="A19" s="34"/>
      <c r="B19" s="57" t="s">
        <v>69</v>
      </c>
      <c r="C19" s="66">
        <v>45201</v>
      </c>
      <c r="D19" s="60" t="str">
        <f ca="1">IF(C19=TODAY(),"&lt;","")</f>
        <v/>
      </c>
      <c r="E19" s="59">
        <v>45208</v>
      </c>
      <c r="F19" s="60" t="str">
        <f ca="1">IF(E19=TODAY(),"&lt;","")</f>
        <v/>
      </c>
      <c r="G19" s="63">
        <v>45215</v>
      </c>
      <c r="H19" s="60" t="str">
        <f ca="1">IF(G19=TODAY(),"&lt;","")</f>
        <v/>
      </c>
      <c r="I19" s="63">
        <v>45222</v>
      </c>
      <c r="J19" s="60" t="str">
        <f ca="1">IF(I19=TODAY(),"&lt;","")</f>
        <v/>
      </c>
      <c r="K19" s="63">
        <v>45229</v>
      </c>
      <c r="L19" s="60" t="str">
        <f t="shared" ref="L19:L25" ca="1" si="20">IF(K19=TODAY(),"&lt;","")</f>
        <v/>
      </c>
      <c r="M19" s="64" t="s">
        <v>69</v>
      </c>
      <c r="N19" s="530">
        <v>45229</v>
      </c>
      <c r="O19" s="60" t="str">
        <f t="shared" ref="O19:O25" ca="1" si="21">IF(N19=TODAY(),"&lt;","")</f>
        <v/>
      </c>
      <c r="P19" s="63">
        <v>45236</v>
      </c>
      <c r="Q19" s="60" t="str">
        <f t="shared" ref="Q19:Q25" ca="1" si="22">IF(P19=TODAY(),"&lt;","")</f>
        <v/>
      </c>
      <c r="R19" s="63">
        <v>45243</v>
      </c>
      <c r="S19" s="60" t="str">
        <f t="shared" ref="S19:S25" ca="1" si="23">IF(R19=TODAY(),"&lt;","")</f>
        <v/>
      </c>
      <c r="T19" s="63">
        <v>45250</v>
      </c>
      <c r="U19" s="60" t="str">
        <f t="shared" ref="U19:U25" ca="1" si="24">IF(T19=TODAY(),"&lt;","")</f>
        <v/>
      </c>
      <c r="V19" s="63">
        <v>45257</v>
      </c>
      <c r="W19" s="60" t="str">
        <f ca="1">IF(V19=TODAY(),"&lt;","")</f>
        <v/>
      </c>
      <c r="X19" s="64" t="s">
        <v>69</v>
      </c>
      <c r="Y19" s="67">
        <v>45257</v>
      </c>
      <c r="Z19" s="60" t="str">
        <f ca="1">IF(Y19=TODAY(),"&lt;","")</f>
        <v/>
      </c>
      <c r="AA19" s="63">
        <v>45264</v>
      </c>
      <c r="AB19" s="60" t="str">
        <f ca="1">IF(AA19=TODAY(),"&lt;","")</f>
        <v/>
      </c>
      <c r="AC19" s="63">
        <v>45271</v>
      </c>
      <c r="AD19" s="60" t="str">
        <f ca="1">IF(AC19=TODAY(),"&lt;","")</f>
        <v/>
      </c>
      <c r="AE19" s="63">
        <v>45278</v>
      </c>
      <c r="AF19" s="60" t="str">
        <f ca="1">IF(AE19=TODAY(),"&lt;","")</f>
        <v/>
      </c>
      <c r="AG19" s="68">
        <v>45285</v>
      </c>
      <c r="AH19" s="60" t="str">
        <f t="shared" ref="AH19:AH25" ca="1" si="25">IF(AG19=TODAY(),"&lt;","")</f>
        <v/>
      </c>
      <c r="AI19" s="64" t="s">
        <v>69</v>
      </c>
      <c r="AJ19" s="74">
        <v>45292</v>
      </c>
      <c r="AK19" s="60" t="str">
        <f t="shared" ref="AK19:AK25" ca="1" si="26">IF(AJ19=TODAY(),"&lt;","")</f>
        <v/>
      </c>
      <c r="AL19" s="63">
        <v>45299</v>
      </c>
      <c r="AM19" s="60" t="str">
        <f t="shared" ref="AM19:AM25" ca="1" si="27">IF(AL19=TODAY(),"&lt;","")</f>
        <v/>
      </c>
      <c r="AN19" s="63">
        <v>45306</v>
      </c>
      <c r="AO19" s="60" t="str">
        <f t="shared" ref="AO19:AO25" ca="1" si="28">IF(AN19=TODAY(),"&lt;","")</f>
        <v/>
      </c>
      <c r="AP19" s="63">
        <v>45313</v>
      </c>
      <c r="AQ19" s="60" t="str">
        <f t="shared" ref="AQ19:AQ25" ca="1" si="29">IF(AP19=TODAY(),"&lt;","")</f>
        <v/>
      </c>
      <c r="AR19" s="69">
        <v>45320</v>
      </c>
      <c r="AS19" s="60" t="str">
        <f t="shared" ref="AS19:AS25" ca="1" si="30">IF(AR19=TODAY(),"&lt;","")</f>
        <v/>
      </c>
      <c r="AT19" s="70" t="s">
        <v>69</v>
      </c>
    </row>
    <row r="20" spans="1:46" x14ac:dyDescent="0.2">
      <c r="A20" s="34"/>
      <c r="B20" s="71" t="s">
        <v>70</v>
      </c>
      <c r="C20" s="74">
        <v>45202</v>
      </c>
      <c r="D20" s="60" t="str">
        <f t="shared" ref="D20:D25" ca="1" si="31">IF(C20=TODAY(),"&lt;","")</f>
        <v/>
      </c>
      <c r="E20" s="63">
        <v>45209</v>
      </c>
      <c r="F20" s="60" t="str">
        <f t="shared" ref="F20:F25" ca="1" si="32">IF(E20=TODAY(),"&lt;","")</f>
        <v/>
      </c>
      <c r="G20" s="63">
        <v>45216</v>
      </c>
      <c r="H20" s="60" t="str">
        <f t="shared" ref="H20:H25" ca="1" si="33">IF(G20=TODAY(),"&lt;","")</f>
        <v/>
      </c>
      <c r="I20" s="63">
        <v>45223</v>
      </c>
      <c r="J20" s="60" t="str">
        <f t="shared" ref="J20:J25" ca="1" si="34">IF(I20=TODAY(),"&lt;","")</f>
        <v/>
      </c>
      <c r="K20" s="68">
        <v>45230</v>
      </c>
      <c r="L20" s="60" t="str">
        <f t="shared" ca="1" si="20"/>
        <v/>
      </c>
      <c r="M20" s="72" t="s">
        <v>70</v>
      </c>
      <c r="N20" s="92">
        <v>45230</v>
      </c>
      <c r="O20" s="60" t="str">
        <f t="shared" ca="1" si="21"/>
        <v/>
      </c>
      <c r="P20" s="63">
        <v>45237</v>
      </c>
      <c r="Q20" s="60" t="str">
        <f t="shared" ca="1" si="22"/>
        <v/>
      </c>
      <c r="R20" s="62">
        <v>45244</v>
      </c>
      <c r="S20" s="60" t="str">
        <f t="shared" ca="1" si="23"/>
        <v/>
      </c>
      <c r="T20" s="63">
        <v>45251</v>
      </c>
      <c r="U20" s="60" t="str">
        <f t="shared" ca="1" si="24"/>
        <v/>
      </c>
      <c r="V20" s="63">
        <v>45258</v>
      </c>
      <c r="W20" s="60" t="str">
        <f t="shared" ref="W20:W25" ca="1" si="35">IF(V20=TODAY(),"&lt;","")</f>
        <v/>
      </c>
      <c r="X20" s="72" t="s">
        <v>70</v>
      </c>
      <c r="Y20" s="65">
        <v>45258</v>
      </c>
      <c r="Z20" s="60" t="str">
        <f t="shared" ref="Z20:Z25" ca="1" si="36">IF(Y20=TODAY(),"&lt;","")</f>
        <v/>
      </c>
      <c r="AA20" s="63">
        <v>45265</v>
      </c>
      <c r="AB20" s="60" t="str">
        <f t="shared" ref="AB20:AB25" ca="1" si="37">IF(AA20=TODAY(),"&lt;","")</f>
        <v/>
      </c>
      <c r="AC20" s="63">
        <v>45272</v>
      </c>
      <c r="AD20" s="60" t="str">
        <f t="shared" ref="AD20:AD25" ca="1" si="38">IF(AC20=TODAY(),"&lt;","")</f>
        <v/>
      </c>
      <c r="AE20" s="63">
        <v>45279</v>
      </c>
      <c r="AF20" s="60" t="str">
        <f t="shared" ref="AF20:AF25" ca="1" si="39">IF(AE20=TODAY(),"&lt;","")</f>
        <v/>
      </c>
      <c r="AG20" s="68">
        <v>45286</v>
      </c>
      <c r="AH20" s="60" t="str">
        <f t="shared" ca="1" si="25"/>
        <v/>
      </c>
      <c r="AI20" s="72" t="s">
        <v>70</v>
      </c>
      <c r="AJ20" s="91">
        <v>45293</v>
      </c>
      <c r="AK20" s="60" t="str">
        <f t="shared" ca="1" si="26"/>
        <v/>
      </c>
      <c r="AL20" s="63">
        <v>45300</v>
      </c>
      <c r="AM20" s="60" t="str">
        <f t="shared" ca="1" si="27"/>
        <v/>
      </c>
      <c r="AN20" s="63">
        <v>45307</v>
      </c>
      <c r="AO20" s="60" t="str">
        <f t="shared" ca="1" si="28"/>
        <v/>
      </c>
      <c r="AP20" s="63">
        <v>45314</v>
      </c>
      <c r="AQ20" s="60" t="str">
        <f t="shared" ca="1" si="29"/>
        <v/>
      </c>
      <c r="AR20" s="66">
        <v>45321</v>
      </c>
      <c r="AS20" s="60" t="str">
        <f t="shared" ca="1" si="30"/>
        <v/>
      </c>
      <c r="AT20" s="73" t="s">
        <v>70</v>
      </c>
    </row>
    <row r="21" spans="1:46" x14ac:dyDescent="0.2">
      <c r="A21" s="34"/>
      <c r="B21" s="57" t="s">
        <v>71</v>
      </c>
      <c r="C21" s="91">
        <v>45203</v>
      </c>
      <c r="D21" s="61" t="str">
        <f t="shared" ca="1" si="31"/>
        <v/>
      </c>
      <c r="E21" s="62">
        <v>45210</v>
      </c>
      <c r="F21" s="61" t="str">
        <f t="shared" ca="1" si="32"/>
        <v/>
      </c>
      <c r="G21" s="62">
        <v>45217</v>
      </c>
      <c r="H21" s="61" t="str">
        <f t="shared" ca="1" si="33"/>
        <v/>
      </c>
      <c r="I21" s="62">
        <v>45224</v>
      </c>
      <c r="J21" s="61" t="str">
        <f t="shared" ca="1" si="34"/>
        <v/>
      </c>
      <c r="K21" s="92">
        <v>45231</v>
      </c>
      <c r="L21" s="60" t="str">
        <f t="shared" ca="1" si="20"/>
        <v/>
      </c>
      <c r="M21" s="64" t="s">
        <v>71</v>
      </c>
      <c r="N21" s="74">
        <v>45231</v>
      </c>
      <c r="O21" s="60" t="str">
        <f t="shared" ca="1" si="21"/>
        <v/>
      </c>
      <c r="P21" s="63">
        <v>45238</v>
      </c>
      <c r="Q21" s="60" t="str">
        <f t="shared" ca="1" si="22"/>
        <v/>
      </c>
      <c r="R21" s="62">
        <v>45245</v>
      </c>
      <c r="S21" s="60" t="str">
        <f t="shared" ca="1" si="23"/>
        <v/>
      </c>
      <c r="T21" s="68">
        <v>45252</v>
      </c>
      <c r="U21" s="60" t="str">
        <f t="shared" ca="1" si="24"/>
        <v/>
      </c>
      <c r="V21" s="66">
        <v>45259</v>
      </c>
      <c r="W21" s="60" t="str">
        <f t="shared" ca="1" si="35"/>
        <v/>
      </c>
      <c r="X21" s="64" t="s">
        <v>71</v>
      </c>
      <c r="Y21" s="65">
        <v>45259</v>
      </c>
      <c r="Z21" s="60" t="str">
        <f t="shared" ca="1" si="36"/>
        <v/>
      </c>
      <c r="AA21" s="63">
        <v>45266</v>
      </c>
      <c r="AB21" s="60" t="str">
        <f t="shared" ca="1" si="37"/>
        <v/>
      </c>
      <c r="AC21" s="63">
        <v>45273</v>
      </c>
      <c r="AD21" s="60" t="str">
        <f t="shared" ca="1" si="38"/>
        <v/>
      </c>
      <c r="AE21" s="62">
        <v>45280</v>
      </c>
      <c r="AF21" s="60" t="str">
        <f t="shared" ca="1" si="39"/>
        <v/>
      </c>
      <c r="AG21" s="91">
        <v>45287</v>
      </c>
      <c r="AH21" s="60" t="str">
        <f t="shared" ca="1" si="25"/>
        <v/>
      </c>
      <c r="AI21" s="64" t="s">
        <v>71</v>
      </c>
      <c r="AJ21" s="91">
        <v>45294</v>
      </c>
      <c r="AK21" s="60" t="str">
        <f t="shared" ca="1" si="26"/>
        <v/>
      </c>
      <c r="AL21" s="93">
        <v>45301</v>
      </c>
      <c r="AM21" s="60" t="str">
        <f t="shared" ca="1" si="27"/>
        <v/>
      </c>
      <c r="AN21" s="63">
        <v>45308</v>
      </c>
      <c r="AO21" s="60" t="str">
        <f t="shared" ca="1" si="28"/>
        <v/>
      </c>
      <c r="AP21" s="63">
        <v>45315</v>
      </c>
      <c r="AQ21" s="60" t="str">
        <f t="shared" ca="1" si="29"/>
        <v/>
      </c>
      <c r="AR21" s="66">
        <v>45322</v>
      </c>
      <c r="AS21" s="60" t="str">
        <f t="shared" ca="1" si="30"/>
        <v/>
      </c>
      <c r="AT21" s="70" t="s">
        <v>71</v>
      </c>
    </row>
    <row r="22" spans="1:46" x14ac:dyDescent="0.2">
      <c r="A22" s="34"/>
      <c r="B22" s="71" t="s">
        <v>72</v>
      </c>
      <c r="C22" s="91">
        <v>45204</v>
      </c>
      <c r="D22" s="61" t="str">
        <f t="shared" ca="1" si="31"/>
        <v/>
      </c>
      <c r="E22" s="62">
        <v>45211</v>
      </c>
      <c r="F22" s="61" t="str">
        <f t="shared" ca="1" si="32"/>
        <v/>
      </c>
      <c r="G22" s="62">
        <v>45218</v>
      </c>
      <c r="H22" s="61" t="str">
        <f t="shared" ca="1" si="33"/>
        <v/>
      </c>
      <c r="I22" s="68">
        <v>45225</v>
      </c>
      <c r="J22" s="61" t="str">
        <f t="shared" ca="1" si="34"/>
        <v/>
      </c>
      <c r="K22" s="92">
        <v>45232</v>
      </c>
      <c r="L22" s="60" t="str">
        <f t="shared" ca="1" si="20"/>
        <v/>
      </c>
      <c r="M22" s="72" t="s">
        <v>72</v>
      </c>
      <c r="N22" s="91">
        <v>45232</v>
      </c>
      <c r="O22" s="60" t="str">
        <f t="shared" ca="1" si="21"/>
        <v/>
      </c>
      <c r="P22" s="63">
        <v>45239</v>
      </c>
      <c r="Q22" s="60" t="str">
        <f t="shared" ca="1" si="22"/>
        <v/>
      </c>
      <c r="R22" s="63">
        <v>45246</v>
      </c>
      <c r="S22" s="60" t="str">
        <f t="shared" ca="1" si="23"/>
        <v/>
      </c>
      <c r="T22" s="63">
        <v>45253</v>
      </c>
      <c r="U22" s="60" t="str">
        <f t="shared" ca="1" si="24"/>
        <v/>
      </c>
      <c r="V22" s="66">
        <v>45260</v>
      </c>
      <c r="W22" s="60" t="str">
        <f t="shared" ca="1" si="35"/>
        <v/>
      </c>
      <c r="X22" s="72" t="s">
        <v>72</v>
      </c>
      <c r="Y22" s="65">
        <v>45260</v>
      </c>
      <c r="Z22" s="60" t="str">
        <f t="shared" ca="1" si="36"/>
        <v/>
      </c>
      <c r="AA22" s="62">
        <v>45267</v>
      </c>
      <c r="AB22" s="60" t="str">
        <f t="shared" ca="1" si="37"/>
        <v/>
      </c>
      <c r="AC22" s="63">
        <v>45274</v>
      </c>
      <c r="AD22" s="60" t="str">
        <f t="shared" ca="1" si="38"/>
        <v/>
      </c>
      <c r="AE22" s="62">
        <v>45281</v>
      </c>
      <c r="AF22" s="60" t="str">
        <f t="shared" ca="1" si="39"/>
        <v/>
      </c>
      <c r="AG22" s="91">
        <v>45288</v>
      </c>
      <c r="AH22" s="60" t="str">
        <f t="shared" ca="1" si="25"/>
        <v/>
      </c>
      <c r="AI22" s="72" t="s">
        <v>72</v>
      </c>
      <c r="AJ22" s="91">
        <v>45295</v>
      </c>
      <c r="AK22" s="60" t="str">
        <f t="shared" ca="1" si="26"/>
        <v/>
      </c>
      <c r="AL22" s="63">
        <v>45302</v>
      </c>
      <c r="AM22" s="60" t="str">
        <f t="shared" ca="1" si="27"/>
        <v/>
      </c>
      <c r="AN22" s="63">
        <v>45309</v>
      </c>
      <c r="AO22" s="60" t="str">
        <f t="shared" ca="1" si="28"/>
        <v/>
      </c>
      <c r="AP22" s="63">
        <v>45316</v>
      </c>
      <c r="AQ22" s="60" t="str">
        <f t="shared" ca="1" si="29"/>
        <v/>
      </c>
      <c r="AR22" s="65">
        <v>45323</v>
      </c>
      <c r="AS22" s="60" t="str">
        <f t="shared" ca="1" si="30"/>
        <v/>
      </c>
      <c r="AT22" s="73" t="s">
        <v>72</v>
      </c>
    </row>
    <row r="23" spans="1:46" x14ac:dyDescent="0.2">
      <c r="A23" s="34"/>
      <c r="B23" s="57" t="s">
        <v>73</v>
      </c>
      <c r="C23" s="91">
        <v>45205</v>
      </c>
      <c r="D23" s="61" t="str">
        <f t="shared" ca="1" si="31"/>
        <v/>
      </c>
      <c r="E23" s="62">
        <v>45212</v>
      </c>
      <c r="F23" s="61" t="str">
        <f t="shared" ca="1" si="32"/>
        <v/>
      </c>
      <c r="G23" s="62">
        <v>45219</v>
      </c>
      <c r="H23" s="61" t="str">
        <f t="shared" ca="1" si="33"/>
        <v/>
      </c>
      <c r="I23" s="62">
        <v>45226</v>
      </c>
      <c r="J23" s="61" t="str">
        <f t="shared" ca="1" si="34"/>
        <v/>
      </c>
      <c r="K23" s="92">
        <v>45233</v>
      </c>
      <c r="L23" s="60" t="str">
        <f t="shared" ca="1" si="20"/>
        <v/>
      </c>
      <c r="M23" s="64" t="s">
        <v>73</v>
      </c>
      <c r="N23" s="91">
        <v>45233</v>
      </c>
      <c r="O23" s="60" t="str">
        <f t="shared" ca="1" si="21"/>
        <v/>
      </c>
      <c r="P23" s="62">
        <v>45240</v>
      </c>
      <c r="Q23" s="60" t="str">
        <f t="shared" ca="1" si="22"/>
        <v/>
      </c>
      <c r="R23" s="63">
        <v>45247</v>
      </c>
      <c r="S23" s="60" t="str">
        <f t="shared" ca="1" si="23"/>
        <v/>
      </c>
      <c r="T23" s="63">
        <v>45254</v>
      </c>
      <c r="U23" s="60" t="str">
        <f t="shared" ca="1" si="24"/>
        <v/>
      </c>
      <c r="V23" s="65">
        <v>45261</v>
      </c>
      <c r="W23" s="60" t="str">
        <f t="shared" ca="1" si="35"/>
        <v/>
      </c>
      <c r="X23" s="64" t="s">
        <v>73</v>
      </c>
      <c r="Y23" s="66">
        <v>45261</v>
      </c>
      <c r="Z23" s="60" t="str">
        <f t="shared" ca="1" si="36"/>
        <v/>
      </c>
      <c r="AA23" s="68">
        <v>45268</v>
      </c>
      <c r="AB23" s="60" t="str">
        <f t="shared" ca="1" si="37"/>
        <v/>
      </c>
      <c r="AC23" s="63">
        <v>45275</v>
      </c>
      <c r="AD23" s="60" t="str">
        <f t="shared" ca="1" si="38"/>
        <v/>
      </c>
      <c r="AE23" s="93">
        <v>45282</v>
      </c>
      <c r="AF23" s="60" t="str">
        <f t="shared" ca="1" si="39"/>
        <v/>
      </c>
      <c r="AG23" s="91">
        <v>45289</v>
      </c>
      <c r="AH23" s="60" t="str">
        <f t="shared" ca="1" si="25"/>
        <v/>
      </c>
      <c r="AI23" s="64" t="s">
        <v>73</v>
      </c>
      <c r="AJ23" s="91">
        <v>45296</v>
      </c>
      <c r="AK23" s="60" t="str">
        <f t="shared" ca="1" si="26"/>
        <v/>
      </c>
      <c r="AL23" s="63">
        <v>45303</v>
      </c>
      <c r="AM23" s="60" t="str">
        <f t="shared" ca="1" si="27"/>
        <v/>
      </c>
      <c r="AN23" s="63">
        <v>45310</v>
      </c>
      <c r="AO23" s="60" t="str">
        <f t="shared" ca="1" si="28"/>
        <v/>
      </c>
      <c r="AP23" s="63">
        <v>45317</v>
      </c>
      <c r="AQ23" s="60" t="str">
        <f t="shared" ca="1" si="29"/>
        <v/>
      </c>
      <c r="AR23" s="65">
        <v>45324</v>
      </c>
      <c r="AS23" s="60" t="str">
        <f t="shared" ca="1" si="30"/>
        <v/>
      </c>
      <c r="AT23" s="70" t="s">
        <v>73</v>
      </c>
    </row>
    <row r="24" spans="1:46" x14ac:dyDescent="0.2">
      <c r="A24" s="34"/>
      <c r="B24" s="71" t="s">
        <v>74</v>
      </c>
      <c r="C24" s="94">
        <v>45206</v>
      </c>
      <c r="D24" s="61" t="str">
        <f t="shared" ca="1" si="31"/>
        <v/>
      </c>
      <c r="E24" s="62">
        <v>45213</v>
      </c>
      <c r="F24" s="61" t="str">
        <f t="shared" ca="1" si="32"/>
        <v/>
      </c>
      <c r="G24" s="62">
        <v>45220</v>
      </c>
      <c r="H24" s="61" t="str">
        <f t="shared" ca="1" si="33"/>
        <v/>
      </c>
      <c r="I24" s="62">
        <v>45227</v>
      </c>
      <c r="J24" s="61" t="str">
        <f t="shared" ca="1" si="34"/>
        <v/>
      </c>
      <c r="K24" s="531">
        <v>45234</v>
      </c>
      <c r="L24" s="60" t="str">
        <f t="shared" ca="1" si="20"/>
        <v/>
      </c>
      <c r="M24" s="72" t="s">
        <v>74</v>
      </c>
      <c r="N24" s="66">
        <v>45234</v>
      </c>
      <c r="O24" s="60" t="str">
        <f t="shared" ca="1" si="21"/>
        <v/>
      </c>
      <c r="P24" s="63">
        <v>45241</v>
      </c>
      <c r="Q24" s="60" t="str">
        <f t="shared" ca="1" si="22"/>
        <v/>
      </c>
      <c r="R24" s="63">
        <v>45248</v>
      </c>
      <c r="S24" s="60" t="str">
        <f t="shared" ca="1" si="23"/>
        <v/>
      </c>
      <c r="T24" s="63">
        <v>45255</v>
      </c>
      <c r="U24" s="60" t="str">
        <f t="shared" ca="1" si="24"/>
        <v/>
      </c>
      <c r="V24" s="65">
        <v>45262</v>
      </c>
      <c r="W24" s="60" t="str">
        <f t="shared" ca="1" si="35"/>
        <v/>
      </c>
      <c r="X24" s="72" t="s">
        <v>74</v>
      </c>
      <c r="Y24" s="63">
        <v>45262</v>
      </c>
      <c r="Z24" s="60" t="str">
        <f t="shared" ca="1" si="36"/>
        <v/>
      </c>
      <c r="AA24" s="63">
        <v>45269</v>
      </c>
      <c r="AB24" s="60" t="str">
        <f t="shared" ca="1" si="37"/>
        <v/>
      </c>
      <c r="AC24" s="63">
        <v>45276</v>
      </c>
      <c r="AD24" s="60" t="str">
        <f t="shared" ca="1" si="38"/>
        <v/>
      </c>
      <c r="AE24" s="62">
        <v>45283</v>
      </c>
      <c r="AF24" s="60" t="str">
        <f t="shared" ca="1" si="39"/>
        <v/>
      </c>
      <c r="AG24" s="94">
        <v>45290</v>
      </c>
      <c r="AH24" s="60" t="str">
        <f t="shared" ca="1" si="25"/>
        <v/>
      </c>
      <c r="AI24" s="72" t="s">
        <v>74</v>
      </c>
      <c r="AJ24" s="68">
        <v>45297</v>
      </c>
      <c r="AK24" s="60" t="str">
        <f t="shared" ca="1" si="26"/>
        <v/>
      </c>
      <c r="AL24" s="63">
        <v>45304</v>
      </c>
      <c r="AM24" s="60" t="str">
        <f t="shared" ca="1" si="27"/>
        <v/>
      </c>
      <c r="AN24" s="63">
        <v>45311</v>
      </c>
      <c r="AO24" s="60" t="str">
        <f t="shared" ca="1" si="28"/>
        <v/>
      </c>
      <c r="AP24" s="63">
        <v>45318</v>
      </c>
      <c r="AQ24" s="60" t="str">
        <f t="shared" ca="1" si="29"/>
        <v/>
      </c>
      <c r="AR24" s="65">
        <v>45325</v>
      </c>
      <c r="AS24" s="60" t="str">
        <f t="shared" ca="1" si="30"/>
        <v/>
      </c>
      <c r="AT24" s="73" t="s">
        <v>74</v>
      </c>
    </row>
    <row r="25" spans="1:46" x14ac:dyDescent="0.2">
      <c r="A25" s="34"/>
      <c r="B25" s="57" t="s">
        <v>68</v>
      </c>
      <c r="C25" s="95">
        <v>45207</v>
      </c>
      <c r="D25" s="77" t="str">
        <f t="shared" ca="1" si="31"/>
        <v/>
      </c>
      <c r="E25" s="78">
        <v>45214</v>
      </c>
      <c r="F25" s="77" t="str">
        <f t="shared" ca="1" si="32"/>
        <v/>
      </c>
      <c r="G25" s="78">
        <v>45221</v>
      </c>
      <c r="H25" s="77" t="str">
        <f t="shared" ca="1" si="33"/>
        <v/>
      </c>
      <c r="I25" s="78">
        <v>45228</v>
      </c>
      <c r="J25" s="77" t="str">
        <f t="shared" ca="1" si="34"/>
        <v/>
      </c>
      <c r="K25" s="79">
        <v>45235</v>
      </c>
      <c r="L25" s="77" t="str">
        <f t="shared" ca="1" si="20"/>
        <v/>
      </c>
      <c r="M25" s="64" t="s">
        <v>68</v>
      </c>
      <c r="N25" s="95">
        <v>45235</v>
      </c>
      <c r="O25" s="77" t="str">
        <f t="shared" ca="1" si="21"/>
        <v/>
      </c>
      <c r="P25" s="78">
        <v>45242</v>
      </c>
      <c r="Q25" s="77" t="str">
        <f t="shared" ca="1" si="22"/>
        <v/>
      </c>
      <c r="R25" s="78">
        <v>45249</v>
      </c>
      <c r="S25" s="77" t="str">
        <f t="shared" ca="1" si="23"/>
        <v/>
      </c>
      <c r="T25" s="78">
        <v>45256</v>
      </c>
      <c r="U25" s="77" t="str">
        <f t="shared" ca="1" si="24"/>
        <v/>
      </c>
      <c r="V25" s="79">
        <v>45263</v>
      </c>
      <c r="W25" s="77" t="str">
        <f t="shared" ca="1" si="35"/>
        <v/>
      </c>
      <c r="X25" s="64" t="s">
        <v>68</v>
      </c>
      <c r="Y25" s="78">
        <v>45263</v>
      </c>
      <c r="Z25" s="77" t="str">
        <f t="shared" ca="1" si="36"/>
        <v/>
      </c>
      <c r="AA25" s="78">
        <v>45270</v>
      </c>
      <c r="AB25" s="77" t="str">
        <f t="shared" ca="1" si="37"/>
        <v/>
      </c>
      <c r="AC25" s="78">
        <v>45277</v>
      </c>
      <c r="AD25" s="77" t="str">
        <f t="shared" ca="1" si="38"/>
        <v/>
      </c>
      <c r="AE25" s="78">
        <v>45284</v>
      </c>
      <c r="AF25" s="77" t="str">
        <f t="shared" ca="1" si="39"/>
        <v/>
      </c>
      <c r="AG25" s="95">
        <v>45291</v>
      </c>
      <c r="AH25" s="77" t="str">
        <f t="shared" ca="1" si="25"/>
        <v/>
      </c>
      <c r="AI25" s="64" t="s">
        <v>68</v>
      </c>
      <c r="AJ25" s="78">
        <v>45298</v>
      </c>
      <c r="AK25" s="77" t="str">
        <f t="shared" ca="1" si="26"/>
        <v/>
      </c>
      <c r="AL25" s="78">
        <v>45305</v>
      </c>
      <c r="AM25" s="77" t="str">
        <f t="shared" ca="1" si="27"/>
        <v/>
      </c>
      <c r="AN25" s="78">
        <v>45312</v>
      </c>
      <c r="AO25" s="77" t="str">
        <f t="shared" ca="1" si="28"/>
        <v/>
      </c>
      <c r="AP25" s="78">
        <v>45319</v>
      </c>
      <c r="AQ25" s="77" t="str">
        <f t="shared" ca="1" si="29"/>
        <v/>
      </c>
      <c r="AR25" s="79">
        <v>45326</v>
      </c>
      <c r="AS25" s="77" t="str">
        <f t="shared" ca="1" si="30"/>
        <v/>
      </c>
      <c r="AT25" s="70" t="s">
        <v>68</v>
      </c>
    </row>
    <row r="26" spans="1:46" x14ac:dyDescent="0.2">
      <c r="A26" s="34"/>
      <c r="B26" s="80"/>
      <c r="C26" s="81" t="s">
        <v>334</v>
      </c>
      <c r="D26" s="82"/>
      <c r="E26" s="83"/>
      <c r="F26" s="82"/>
      <c r="G26" s="83"/>
      <c r="H26" s="84"/>
      <c r="I26" s="85"/>
      <c r="J26" s="84"/>
      <c r="K26" s="85"/>
      <c r="L26" s="84"/>
      <c r="M26" s="96"/>
      <c r="N26" s="81" t="s">
        <v>335</v>
      </c>
      <c r="O26" s="82"/>
      <c r="P26" s="83"/>
      <c r="Q26" s="82"/>
      <c r="R26" s="83"/>
      <c r="S26" s="84"/>
      <c r="T26" s="85"/>
      <c r="U26" s="84"/>
      <c r="V26" s="85"/>
      <c r="W26" s="84"/>
      <c r="X26" s="87"/>
      <c r="Y26" s="81" t="s">
        <v>336</v>
      </c>
      <c r="Z26" s="82"/>
      <c r="AA26" s="83"/>
      <c r="AB26" s="82"/>
      <c r="AC26" s="83"/>
      <c r="AD26" s="84"/>
      <c r="AE26" s="85"/>
      <c r="AF26" s="84"/>
      <c r="AG26" s="85"/>
      <c r="AH26" s="84"/>
      <c r="AI26" s="87"/>
      <c r="AJ26" s="81" t="s">
        <v>337</v>
      </c>
      <c r="AK26" s="82"/>
      <c r="AL26" s="83"/>
      <c r="AM26" s="97"/>
      <c r="AN26" s="98"/>
      <c r="AO26" s="89"/>
      <c r="AP26" s="88"/>
      <c r="AQ26" s="89"/>
      <c r="AR26" s="88"/>
      <c r="AS26" s="89"/>
      <c r="AT26" s="90"/>
    </row>
    <row r="27" spans="1:46" x14ac:dyDescent="0.2">
      <c r="A27" s="34"/>
      <c r="B27" s="50"/>
      <c r="C27" s="51">
        <v>5</v>
      </c>
      <c r="D27" s="52"/>
      <c r="E27" s="51">
        <v>6</v>
      </c>
      <c r="F27" s="52"/>
      <c r="G27" s="51">
        <v>7</v>
      </c>
      <c r="H27" s="52"/>
      <c r="I27" s="53">
        <v>8</v>
      </c>
      <c r="J27" s="52"/>
      <c r="K27" s="53">
        <v>9</v>
      </c>
      <c r="L27" s="54"/>
      <c r="M27" s="30"/>
      <c r="N27" s="51">
        <v>9</v>
      </c>
      <c r="O27" s="52"/>
      <c r="P27" s="51">
        <v>10</v>
      </c>
      <c r="Q27" s="52"/>
      <c r="R27" s="51">
        <v>11</v>
      </c>
      <c r="S27" s="52"/>
      <c r="T27" s="53">
        <v>12</v>
      </c>
      <c r="U27" s="52"/>
      <c r="V27" s="53">
        <v>13</v>
      </c>
      <c r="W27" s="54"/>
      <c r="X27" s="55"/>
      <c r="Y27" s="51">
        <v>14</v>
      </c>
      <c r="Z27" s="52"/>
      <c r="AA27" s="51">
        <v>15</v>
      </c>
      <c r="AB27" s="52"/>
      <c r="AC27" s="53">
        <v>16</v>
      </c>
      <c r="AD27" s="52"/>
      <c r="AE27" s="53">
        <v>17</v>
      </c>
      <c r="AF27" s="54"/>
      <c r="AG27" s="53">
        <v>18</v>
      </c>
      <c r="AH27" s="54"/>
      <c r="AI27" s="55"/>
      <c r="AJ27" s="51">
        <v>18</v>
      </c>
      <c r="AK27" s="52"/>
      <c r="AL27" s="51">
        <v>19</v>
      </c>
      <c r="AM27" s="52"/>
      <c r="AN27" s="53">
        <v>20</v>
      </c>
      <c r="AO27" s="52"/>
      <c r="AP27" s="53">
        <v>21</v>
      </c>
      <c r="AQ27" s="54"/>
      <c r="AR27" s="53">
        <v>22</v>
      </c>
      <c r="AS27" s="54"/>
      <c r="AT27" s="56"/>
    </row>
    <row r="28" spans="1:46" x14ac:dyDescent="0.2">
      <c r="A28" s="34"/>
      <c r="B28" s="57" t="s">
        <v>69</v>
      </c>
      <c r="C28" s="65">
        <v>45320</v>
      </c>
      <c r="D28" s="60" t="str">
        <f t="shared" ref="D28:D34" ca="1" si="40">IF(C28=TODAY(),"&lt;","")</f>
        <v/>
      </c>
      <c r="E28" s="63">
        <v>45327</v>
      </c>
      <c r="F28" s="60" t="str">
        <f ca="1">IF(E28=TODAY(),"&lt;","")</f>
        <v/>
      </c>
      <c r="G28" s="63">
        <v>45334</v>
      </c>
      <c r="H28" s="60" t="str">
        <f ca="1">IF(G28=TODAY(),"&lt;","")</f>
        <v/>
      </c>
      <c r="I28" s="63">
        <v>45341</v>
      </c>
      <c r="J28" s="60" t="str">
        <f t="shared" ref="J28:J34" ca="1" si="41">IF(I28=TODAY(),"&lt;","")</f>
        <v/>
      </c>
      <c r="K28" s="66">
        <v>45348</v>
      </c>
      <c r="L28" s="60" t="str">
        <f t="shared" ref="L28:L34" ca="1" si="42">IF(K28=TODAY(),"&lt;","")</f>
        <v/>
      </c>
      <c r="M28" s="64" t="s">
        <v>69</v>
      </c>
      <c r="N28" s="65">
        <v>45348</v>
      </c>
      <c r="O28" s="60" t="str">
        <f ca="1">IF(N28=TODAY(),"&lt;","")</f>
        <v/>
      </c>
      <c r="P28" s="62">
        <v>45355</v>
      </c>
      <c r="Q28" s="60" t="str">
        <f t="shared" ref="Q28:Q34" ca="1" si="43">IF(P28=TODAY(),"&lt;","")</f>
        <v/>
      </c>
      <c r="R28" s="63">
        <v>45362</v>
      </c>
      <c r="S28" s="60" t="str">
        <f t="shared" ref="S28:S34" ca="1" si="44">IF(R28=TODAY(),"&lt;","")</f>
        <v/>
      </c>
      <c r="T28" s="63">
        <v>45369</v>
      </c>
      <c r="U28" s="60" t="str">
        <f t="shared" ref="U28:U34" ca="1" si="45">IF(T28=TODAY(),"&lt;","")</f>
        <v/>
      </c>
      <c r="V28" s="62">
        <v>45376</v>
      </c>
      <c r="W28" s="60" t="str">
        <f t="shared" ref="W28:W34" ca="1" si="46">IF(V28=TODAY(),"&lt;","")</f>
        <v/>
      </c>
      <c r="X28" s="64" t="s">
        <v>69</v>
      </c>
      <c r="Y28" s="74">
        <v>45383</v>
      </c>
      <c r="Z28" s="60" t="str">
        <f t="shared" ref="Z28:Z34" ca="1" si="47">IF(Y28=TODAY(),"&lt;","")</f>
        <v/>
      </c>
      <c r="AA28" s="62">
        <v>45390</v>
      </c>
      <c r="AB28" s="60" t="str">
        <f t="shared" ref="AB28:AB34" ca="1" si="48">IF(AA28=TODAY(),"&lt;","")</f>
        <v/>
      </c>
      <c r="AC28" s="93">
        <v>45397</v>
      </c>
      <c r="AD28" s="60" t="str">
        <f t="shared" ref="AD28:AD34" ca="1" si="49">IF(AC28=TODAY(),"&lt;","")</f>
        <v/>
      </c>
      <c r="AE28" s="62">
        <v>45404</v>
      </c>
      <c r="AF28" s="60" t="str">
        <f ca="1">IF(AE28=TODAY(),"&lt;","")</f>
        <v/>
      </c>
      <c r="AG28" s="63">
        <v>45411</v>
      </c>
      <c r="AH28" s="60" t="str">
        <f t="shared" ref="AH28:AH34" ca="1" si="50">IF(AG28=TODAY(),"&lt;","")</f>
        <v/>
      </c>
      <c r="AI28" s="64" t="s">
        <v>69</v>
      </c>
      <c r="AJ28" s="531">
        <v>45411</v>
      </c>
      <c r="AK28" s="61" t="str">
        <f t="shared" ref="AK28:AK34" ca="1" si="51">IF(AJ28=TODAY(),"&lt;","")</f>
        <v/>
      </c>
      <c r="AL28" s="62">
        <v>45418</v>
      </c>
      <c r="AM28" s="61" t="str">
        <f t="shared" ref="AM28:AM34" ca="1" si="52">IF(AL28=TODAY(),"&lt;","")</f>
        <v/>
      </c>
      <c r="AN28" s="62">
        <v>45425</v>
      </c>
      <c r="AO28" s="61" t="str">
        <f t="shared" ref="AO28:AO34" ca="1" si="53">IF(AN28=TODAY(),"&lt;","")</f>
        <v/>
      </c>
      <c r="AP28" s="74">
        <v>45432</v>
      </c>
      <c r="AQ28" s="61" t="str">
        <f t="shared" ref="AQ28:AQ34" ca="1" si="54">IF(AP28=TODAY(),"&lt;","")</f>
        <v/>
      </c>
      <c r="AR28" s="94">
        <v>45439</v>
      </c>
      <c r="AS28" s="60" t="str">
        <f t="shared" ref="AS28:AS34" ca="1" si="55">IF(AR28=TODAY(),"&lt;","")</f>
        <v/>
      </c>
      <c r="AT28" s="70" t="s">
        <v>69</v>
      </c>
    </row>
    <row r="29" spans="1:46" x14ac:dyDescent="0.2">
      <c r="A29" s="34"/>
      <c r="B29" s="71" t="s">
        <v>70</v>
      </c>
      <c r="C29" s="65">
        <v>45321</v>
      </c>
      <c r="D29" s="60" t="str">
        <f t="shared" ca="1" si="40"/>
        <v/>
      </c>
      <c r="E29" s="63">
        <v>45328</v>
      </c>
      <c r="F29" s="60" t="str">
        <f t="shared" ref="F29:F34" ca="1" si="56">IF(E29=TODAY(),"&lt;","")</f>
        <v/>
      </c>
      <c r="G29" s="63">
        <v>45335</v>
      </c>
      <c r="H29" s="60" t="str">
        <f t="shared" ref="H29:H34" ca="1" si="57">IF(G29=TODAY(),"&lt;","")</f>
        <v/>
      </c>
      <c r="I29" s="63">
        <v>45342</v>
      </c>
      <c r="J29" s="60" t="str">
        <f t="shared" ca="1" si="41"/>
        <v/>
      </c>
      <c r="K29" s="66">
        <v>45349</v>
      </c>
      <c r="L29" s="60" t="str">
        <f t="shared" ca="1" si="42"/>
        <v/>
      </c>
      <c r="M29" s="72" t="s">
        <v>70</v>
      </c>
      <c r="N29" s="65">
        <v>45349</v>
      </c>
      <c r="O29" s="60" t="str">
        <f t="shared" ref="O29:O34" ca="1" si="58">IF(N29=TODAY(),"&lt;","")</f>
        <v/>
      </c>
      <c r="P29" s="62">
        <v>45356</v>
      </c>
      <c r="Q29" s="60" t="str">
        <f t="shared" ca="1" si="43"/>
        <v/>
      </c>
      <c r="R29" s="63">
        <v>45363</v>
      </c>
      <c r="S29" s="60" t="str">
        <f t="shared" ca="1" si="44"/>
        <v/>
      </c>
      <c r="T29" s="63">
        <v>45370</v>
      </c>
      <c r="U29" s="60" t="str">
        <f t="shared" ca="1" si="45"/>
        <v/>
      </c>
      <c r="V29" s="62">
        <v>45377</v>
      </c>
      <c r="W29" s="60" t="str">
        <f t="shared" ca="1" si="46"/>
        <v/>
      </c>
      <c r="X29" s="72" t="s">
        <v>70</v>
      </c>
      <c r="Y29" s="66">
        <v>45384</v>
      </c>
      <c r="Z29" s="60" t="str">
        <f t="shared" ca="1" si="47"/>
        <v/>
      </c>
      <c r="AA29" s="63">
        <v>45391</v>
      </c>
      <c r="AB29" s="60" t="str">
        <f t="shared" ca="1" si="48"/>
        <v/>
      </c>
      <c r="AC29" s="63">
        <v>45398</v>
      </c>
      <c r="AD29" s="60" t="str">
        <f t="shared" ca="1" si="49"/>
        <v/>
      </c>
      <c r="AE29" s="63">
        <v>45405</v>
      </c>
      <c r="AF29" s="60" t="str">
        <f t="shared" ref="AF29:AF34" ca="1" si="59">IF(AE29=TODAY(),"&lt;","")</f>
        <v/>
      </c>
      <c r="AG29" s="69">
        <v>45412</v>
      </c>
      <c r="AH29" s="60" t="str">
        <f t="shared" ca="1" si="50"/>
        <v/>
      </c>
      <c r="AI29" s="72" t="s">
        <v>70</v>
      </c>
      <c r="AJ29" s="531">
        <v>45412</v>
      </c>
      <c r="AK29" s="61" t="str">
        <f t="shared" ca="1" si="51"/>
        <v/>
      </c>
      <c r="AL29" s="62">
        <v>45419</v>
      </c>
      <c r="AM29" s="61" t="str">
        <f t="shared" ca="1" si="52"/>
        <v/>
      </c>
      <c r="AN29" s="62">
        <v>45426</v>
      </c>
      <c r="AO29" s="61" t="str">
        <f t="shared" ca="1" si="53"/>
        <v/>
      </c>
      <c r="AP29" s="62">
        <v>45433</v>
      </c>
      <c r="AQ29" s="61" t="str">
        <f t="shared" ca="1" si="54"/>
        <v/>
      </c>
      <c r="AR29" s="91">
        <v>45440</v>
      </c>
      <c r="AS29" s="60" t="str">
        <f t="shared" ca="1" si="55"/>
        <v/>
      </c>
      <c r="AT29" s="73" t="s">
        <v>70</v>
      </c>
    </row>
    <row r="30" spans="1:46" x14ac:dyDescent="0.2">
      <c r="A30" s="34"/>
      <c r="B30" s="57" t="s">
        <v>71</v>
      </c>
      <c r="C30" s="65">
        <v>45322</v>
      </c>
      <c r="D30" s="60" t="str">
        <f t="shared" ca="1" si="40"/>
        <v/>
      </c>
      <c r="E30" s="63">
        <v>45329</v>
      </c>
      <c r="F30" s="60" t="str">
        <f t="shared" ca="1" si="56"/>
        <v/>
      </c>
      <c r="G30" s="63">
        <v>45336</v>
      </c>
      <c r="H30" s="60" t="str">
        <f t="shared" ca="1" si="57"/>
        <v/>
      </c>
      <c r="I30" s="63">
        <v>45343</v>
      </c>
      <c r="J30" s="60" t="str">
        <f t="shared" ca="1" si="41"/>
        <v/>
      </c>
      <c r="K30" s="66">
        <v>45350</v>
      </c>
      <c r="L30" s="60" t="str">
        <f t="shared" ca="1" si="42"/>
        <v/>
      </c>
      <c r="M30" s="64" t="s">
        <v>71</v>
      </c>
      <c r="N30" s="65">
        <v>45350</v>
      </c>
      <c r="O30" s="60" t="str">
        <f t="shared" ca="1" si="58"/>
        <v/>
      </c>
      <c r="P30" s="93">
        <v>45357</v>
      </c>
      <c r="Q30" s="60" t="str">
        <f t="shared" ca="1" si="43"/>
        <v/>
      </c>
      <c r="R30" s="63">
        <v>45364</v>
      </c>
      <c r="S30" s="60" t="str">
        <f t="shared" ca="1" si="44"/>
        <v/>
      </c>
      <c r="T30" s="63">
        <v>45371</v>
      </c>
      <c r="U30" s="60" t="str">
        <f t="shared" ca="1" si="45"/>
        <v/>
      </c>
      <c r="V30" s="66">
        <v>45378</v>
      </c>
      <c r="W30" s="60" t="str">
        <f t="shared" ca="1" si="46"/>
        <v/>
      </c>
      <c r="X30" s="64" t="s">
        <v>71</v>
      </c>
      <c r="Y30" s="66">
        <v>45385</v>
      </c>
      <c r="Z30" s="60" t="str">
        <f t="shared" ca="1" si="47"/>
        <v/>
      </c>
      <c r="AA30" s="63">
        <v>45392</v>
      </c>
      <c r="AB30" s="60" t="str">
        <f t="shared" ca="1" si="48"/>
        <v/>
      </c>
      <c r="AC30" s="63">
        <v>45399</v>
      </c>
      <c r="AD30" s="60" t="str">
        <f t="shared" ca="1" si="49"/>
        <v/>
      </c>
      <c r="AE30" s="63">
        <v>45406</v>
      </c>
      <c r="AF30" s="60" t="str">
        <f t="shared" ca="1" si="59"/>
        <v/>
      </c>
      <c r="AG30" s="65">
        <v>45413</v>
      </c>
      <c r="AH30" s="60" t="str">
        <f t="shared" ca="1" si="50"/>
        <v/>
      </c>
      <c r="AI30" s="64" t="s">
        <v>71</v>
      </c>
      <c r="AJ30" s="74">
        <v>45413</v>
      </c>
      <c r="AK30" s="61" t="str">
        <f t="shared" ca="1" si="51"/>
        <v/>
      </c>
      <c r="AL30" s="62">
        <v>45420</v>
      </c>
      <c r="AM30" s="61" t="str">
        <f t="shared" ca="1" si="52"/>
        <v/>
      </c>
      <c r="AN30" s="62">
        <v>45427</v>
      </c>
      <c r="AO30" s="61" t="str">
        <f t="shared" ca="1" si="53"/>
        <v/>
      </c>
      <c r="AP30" s="62">
        <v>45434</v>
      </c>
      <c r="AQ30" s="61" t="str">
        <f t="shared" ca="1" si="54"/>
        <v/>
      </c>
      <c r="AR30" s="91">
        <v>45441</v>
      </c>
      <c r="AS30" s="60" t="str">
        <f t="shared" ca="1" si="55"/>
        <v/>
      </c>
      <c r="AT30" s="70" t="s">
        <v>71</v>
      </c>
    </row>
    <row r="31" spans="1:46" x14ac:dyDescent="0.2">
      <c r="A31" s="34"/>
      <c r="B31" s="71" t="s">
        <v>72</v>
      </c>
      <c r="C31" s="66">
        <v>45323</v>
      </c>
      <c r="D31" s="60" t="str">
        <f t="shared" ca="1" si="40"/>
        <v/>
      </c>
      <c r="E31" s="63">
        <v>45330</v>
      </c>
      <c r="F31" s="60" t="str">
        <f t="shared" ca="1" si="56"/>
        <v/>
      </c>
      <c r="G31" s="63">
        <v>45337</v>
      </c>
      <c r="H31" s="60" t="str">
        <f t="shared" ca="1" si="57"/>
        <v/>
      </c>
      <c r="I31" s="63">
        <v>45344</v>
      </c>
      <c r="J31" s="60" t="str">
        <f t="shared" ca="1" si="41"/>
        <v/>
      </c>
      <c r="K31" s="66">
        <v>45351</v>
      </c>
      <c r="L31" s="60" t="str">
        <f t="shared" ca="1" si="42"/>
        <v/>
      </c>
      <c r="M31" s="72" t="s">
        <v>72</v>
      </c>
      <c r="N31" s="65">
        <v>45351</v>
      </c>
      <c r="O31" s="60" t="str">
        <f t="shared" ca="1" si="58"/>
        <v/>
      </c>
      <c r="P31" s="63">
        <v>45358</v>
      </c>
      <c r="Q31" s="60" t="str">
        <f t="shared" ca="1" si="43"/>
        <v/>
      </c>
      <c r="R31" s="63">
        <v>45365</v>
      </c>
      <c r="S31" s="60" t="str">
        <f t="shared" ca="1" si="44"/>
        <v/>
      </c>
      <c r="T31" s="63">
        <v>45372</v>
      </c>
      <c r="U31" s="60" t="str">
        <f t="shared" ca="1" si="45"/>
        <v/>
      </c>
      <c r="V31" s="66">
        <v>45379</v>
      </c>
      <c r="W31" s="60" t="str">
        <f t="shared" ca="1" si="46"/>
        <v/>
      </c>
      <c r="X31" s="72" t="s">
        <v>72</v>
      </c>
      <c r="Y31" s="66">
        <v>45386</v>
      </c>
      <c r="Z31" s="60" t="str">
        <f t="shared" ca="1" si="47"/>
        <v/>
      </c>
      <c r="AA31" s="63">
        <v>45393</v>
      </c>
      <c r="AB31" s="60" t="str">
        <f t="shared" ca="1" si="48"/>
        <v/>
      </c>
      <c r="AC31" s="63">
        <v>45400</v>
      </c>
      <c r="AD31" s="60" t="str">
        <f t="shared" ca="1" si="49"/>
        <v/>
      </c>
      <c r="AE31" s="63">
        <v>45407</v>
      </c>
      <c r="AF31" s="60" t="str">
        <f t="shared" ca="1" si="59"/>
        <v/>
      </c>
      <c r="AG31" s="65">
        <v>45414</v>
      </c>
      <c r="AH31" s="60" t="str">
        <f t="shared" ca="1" si="50"/>
        <v/>
      </c>
      <c r="AI31" s="72" t="s">
        <v>72</v>
      </c>
      <c r="AJ31" s="91">
        <v>45414</v>
      </c>
      <c r="AK31" s="61" t="str">
        <f t="shared" ca="1" si="51"/>
        <v/>
      </c>
      <c r="AL31" s="68">
        <v>45421</v>
      </c>
      <c r="AM31" s="61" t="str">
        <f t="shared" ca="1" si="52"/>
        <v/>
      </c>
      <c r="AN31" s="93">
        <v>45428</v>
      </c>
      <c r="AO31" s="61" t="str">
        <f t="shared" ca="1" si="53"/>
        <v/>
      </c>
      <c r="AP31" s="62">
        <v>45435</v>
      </c>
      <c r="AQ31" s="61" t="str">
        <f t="shared" ca="1" si="54"/>
        <v/>
      </c>
      <c r="AR31" s="106">
        <v>45442</v>
      </c>
      <c r="AS31" s="60" t="str">
        <f t="shared" ca="1" si="55"/>
        <v/>
      </c>
      <c r="AT31" s="73" t="s">
        <v>72</v>
      </c>
    </row>
    <row r="32" spans="1:46" x14ac:dyDescent="0.2">
      <c r="A32" s="34"/>
      <c r="B32" s="57" t="s">
        <v>73</v>
      </c>
      <c r="C32" s="66">
        <v>45324</v>
      </c>
      <c r="D32" s="60" t="str">
        <f t="shared" ca="1" si="40"/>
        <v/>
      </c>
      <c r="E32" s="63">
        <v>45331</v>
      </c>
      <c r="F32" s="60" t="str">
        <f t="shared" ca="1" si="56"/>
        <v/>
      </c>
      <c r="G32" s="63">
        <v>45338</v>
      </c>
      <c r="H32" s="60" t="str">
        <f t="shared" ca="1" si="57"/>
        <v/>
      </c>
      <c r="I32" s="63">
        <v>45345</v>
      </c>
      <c r="J32" s="60" t="str">
        <f t="shared" ca="1" si="41"/>
        <v/>
      </c>
      <c r="K32" s="65">
        <v>45352</v>
      </c>
      <c r="L32" s="60" t="str">
        <f t="shared" ca="1" si="42"/>
        <v/>
      </c>
      <c r="M32" s="64" t="s">
        <v>73</v>
      </c>
      <c r="N32" s="66">
        <v>45352</v>
      </c>
      <c r="O32" s="60" t="str">
        <f t="shared" ca="1" si="58"/>
        <v/>
      </c>
      <c r="P32" s="68">
        <v>45359</v>
      </c>
      <c r="Q32" s="60" t="str">
        <f t="shared" ca="1" si="43"/>
        <v/>
      </c>
      <c r="R32" s="63">
        <v>45366</v>
      </c>
      <c r="S32" s="60" t="str">
        <f t="shared" ca="1" si="44"/>
        <v/>
      </c>
      <c r="T32" s="62">
        <v>45373</v>
      </c>
      <c r="U32" s="60" t="str">
        <f t="shared" ca="1" si="45"/>
        <v/>
      </c>
      <c r="V32" s="74">
        <v>45380</v>
      </c>
      <c r="W32" s="60" t="str">
        <f t="shared" ca="1" si="46"/>
        <v/>
      </c>
      <c r="X32" s="64" t="s">
        <v>73</v>
      </c>
      <c r="Y32" s="91">
        <v>45387</v>
      </c>
      <c r="Z32" s="60" t="str">
        <f t="shared" ca="1" si="47"/>
        <v/>
      </c>
      <c r="AA32" s="93">
        <v>45394</v>
      </c>
      <c r="AB32" s="60" t="str">
        <f t="shared" ca="1" si="48"/>
        <v/>
      </c>
      <c r="AC32" s="62">
        <v>45401</v>
      </c>
      <c r="AD32" s="60" t="str">
        <f t="shared" ca="1" si="49"/>
        <v/>
      </c>
      <c r="AE32" s="63">
        <v>45408</v>
      </c>
      <c r="AF32" s="60" t="str">
        <f t="shared" ca="1" si="59"/>
        <v/>
      </c>
      <c r="AG32" s="65">
        <v>45415</v>
      </c>
      <c r="AH32" s="60" t="str">
        <f t="shared" ca="1" si="50"/>
        <v/>
      </c>
      <c r="AI32" s="64" t="s">
        <v>73</v>
      </c>
      <c r="AJ32" s="94">
        <v>45415</v>
      </c>
      <c r="AK32" s="61" t="str">
        <f t="shared" ca="1" si="51"/>
        <v/>
      </c>
      <c r="AL32" s="62">
        <v>45422</v>
      </c>
      <c r="AM32" s="61" t="str">
        <f t="shared" ca="1" si="52"/>
        <v/>
      </c>
      <c r="AN32" s="62">
        <v>45429</v>
      </c>
      <c r="AO32" s="61" t="str">
        <f t="shared" ca="1" si="53"/>
        <v/>
      </c>
      <c r="AP32" s="62">
        <v>45436</v>
      </c>
      <c r="AQ32" s="61" t="str">
        <f t="shared" ca="1" si="54"/>
        <v/>
      </c>
      <c r="AR32" s="91">
        <v>45443</v>
      </c>
      <c r="AS32" s="60" t="str">
        <f t="shared" ca="1" si="55"/>
        <v/>
      </c>
      <c r="AT32" s="70" t="s">
        <v>73</v>
      </c>
    </row>
    <row r="33" spans="1:46" x14ac:dyDescent="0.2">
      <c r="A33" s="34"/>
      <c r="B33" s="71" t="s">
        <v>74</v>
      </c>
      <c r="C33" s="66">
        <v>45325</v>
      </c>
      <c r="D33" s="60" t="str">
        <f t="shared" ca="1" si="40"/>
        <v/>
      </c>
      <c r="E33" s="63">
        <v>45332</v>
      </c>
      <c r="F33" s="60" t="str">
        <f t="shared" ca="1" si="56"/>
        <v/>
      </c>
      <c r="G33" s="63">
        <v>45339</v>
      </c>
      <c r="H33" s="60" t="str">
        <f t="shared" ca="1" si="57"/>
        <v/>
      </c>
      <c r="I33" s="63">
        <v>45346</v>
      </c>
      <c r="J33" s="60" t="str">
        <f t="shared" ca="1" si="41"/>
        <v/>
      </c>
      <c r="K33" s="65">
        <v>45353</v>
      </c>
      <c r="L33" s="60" t="str">
        <f t="shared" ca="1" si="42"/>
        <v/>
      </c>
      <c r="M33" s="72" t="s">
        <v>74</v>
      </c>
      <c r="N33" s="66">
        <v>45353</v>
      </c>
      <c r="O33" s="60" t="str">
        <f t="shared" ca="1" si="58"/>
        <v/>
      </c>
      <c r="P33" s="63">
        <v>45360</v>
      </c>
      <c r="Q33" s="60" t="str">
        <f t="shared" ca="1" si="43"/>
        <v/>
      </c>
      <c r="R33" s="62">
        <v>45367</v>
      </c>
      <c r="S33" s="60" t="str">
        <f t="shared" ca="1" si="44"/>
        <v/>
      </c>
      <c r="T33" s="63">
        <v>45374</v>
      </c>
      <c r="U33" s="60" t="str">
        <f t="shared" ca="1" si="45"/>
        <v/>
      </c>
      <c r="V33" s="94">
        <v>45381</v>
      </c>
      <c r="W33" s="60" t="str">
        <f t="shared" ca="1" si="46"/>
        <v/>
      </c>
      <c r="X33" s="72" t="s">
        <v>74</v>
      </c>
      <c r="Y33" s="66">
        <v>45388</v>
      </c>
      <c r="Z33" s="60" t="str">
        <f t="shared" ca="1" si="47"/>
        <v/>
      </c>
      <c r="AA33" s="75">
        <v>45395</v>
      </c>
      <c r="AB33" s="60" t="str">
        <f t="shared" ca="1" si="48"/>
        <v/>
      </c>
      <c r="AC33" s="66">
        <v>45402</v>
      </c>
      <c r="AD33" s="60" t="str">
        <f t="shared" ca="1" si="49"/>
        <v/>
      </c>
      <c r="AE33" s="63">
        <v>45409</v>
      </c>
      <c r="AF33" s="60" t="str">
        <f t="shared" ca="1" si="59"/>
        <v/>
      </c>
      <c r="AG33" s="65">
        <v>45416</v>
      </c>
      <c r="AH33" s="60" t="str">
        <f t="shared" ca="1" si="50"/>
        <v/>
      </c>
      <c r="AI33" s="72" t="s">
        <v>74</v>
      </c>
      <c r="AJ33" s="91">
        <v>45416</v>
      </c>
      <c r="AK33" s="61" t="str">
        <f t="shared" ca="1" si="51"/>
        <v/>
      </c>
      <c r="AL33" s="62">
        <v>45423</v>
      </c>
      <c r="AM33" s="61" t="str">
        <f t="shared" ca="1" si="52"/>
        <v/>
      </c>
      <c r="AN33" s="62">
        <v>45430</v>
      </c>
      <c r="AO33" s="61" t="str">
        <f t="shared" ca="1" si="53"/>
        <v/>
      </c>
      <c r="AP33" s="62">
        <v>45437</v>
      </c>
      <c r="AQ33" s="61" t="str">
        <f t="shared" ca="1" si="54"/>
        <v/>
      </c>
      <c r="AR33" s="92">
        <v>45444</v>
      </c>
      <c r="AS33" s="60" t="str">
        <f t="shared" ca="1" si="55"/>
        <v/>
      </c>
      <c r="AT33" s="73" t="s">
        <v>74</v>
      </c>
    </row>
    <row r="34" spans="1:46" x14ac:dyDescent="0.2">
      <c r="A34" s="34"/>
      <c r="B34" s="57" t="s">
        <v>68</v>
      </c>
      <c r="C34" s="95">
        <v>45326</v>
      </c>
      <c r="D34" s="77" t="str">
        <f t="shared" ca="1" si="40"/>
        <v/>
      </c>
      <c r="E34" s="78">
        <v>45333</v>
      </c>
      <c r="F34" s="77" t="str">
        <f t="shared" ca="1" si="56"/>
        <v/>
      </c>
      <c r="G34" s="78">
        <v>45340</v>
      </c>
      <c r="H34" s="77" t="str">
        <f t="shared" ca="1" si="57"/>
        <v/>
      </c>
      <c r="I34" s="78">
        <v>45347</v>
      </c>
      <c r="J34" s="77" t="str">
        <f t="shared" ca="1" si="41"/>
        <v/>
      </c>
      <c r="K34" s="79">
        <v>45354</v>
      </c>
      <c r="L34" s="77" t="str">
        <f t="shared" ca="1" si="42"/>
        <v/>
      </c>
      <c r="M34" s="64" t="s">
        <v>68</v>
      </c>
      <c r="N34" s="95">
        <v>45354</v>
      </c>
      <c r="O34" s="77" t="str">
        <f t="shared" ca="1" si="58"/>
        <v/>
      </c>
      <c r="P34" s="78">
        <v>45361</v>
      </c>
      <c r="Q34" s="77" t="str">
        <f t="shared" ca="1" si="43"/>
        <v/>
      </c>
      <c r="R34" s="78">
        <v>45368</v>
      </c>
      <c r="S34" s="77" t="str">
        <f t="shared" ca="1" si="44"/>
        <v/>
      </c>
      <c r="T34" s="78">
        <v>45375</v>
      </c>
      <c r="U34" s="77" t="str">
        <f t="shared" ca="1" si="45"/>
        <v/>
      </c>
      <c r="V34" s="74">
        <v>45382</v>
      </c>
      <c r="W34" s="77" t="str">
        <f t="shared" ca="1" si="46"/>
        <v/>
      </c>
      <c r="X34" s="64" t="s">
        <v>68</v>
      </c>
      <c r="Y34" s="95">
        <v>45389</v>
      </c>
      <c r="Z34" s="77" t="str">
        <f t="shared" ca="1" si="47"/>
        <v/>
      </c>
      <c r="AA34" s="78">
        <v>45396</v>
      </c>
      <c r="AB34" s="77" t="str">
        <f t="shared" ca="1" si="48"/>
        <v/>
      </c>
      <c r="AC34" s="78">
        <v>45403</v>
      </c>
      <c r="AD34" s="77" t="str">
        <f t="shared" ca="1" si="49"/>
        <v/>
      </c>
      <c r="AE34" s="78">
        <v>45410</v>
      </c>
      <c r="AF34" s="77" t="str">
        <f t="shared" ca="1" si="59"/>
        <v/>
      </c>
      <c r="AG34" s="79">
        <v>45417</v>
      </c>
      <c r="AH34" s="77" t="str">
        <f t="shared" ca="1" si="50"/>
        <v/>
      </c>
      <c r="AI34" s="64" t="s">
        <v>68</v>
      </c>
      <c r="AJ34" s="76">
        <v>45417</v>
      </c>
      <c r="AK34" s="77" t="str">
        <f t="shared" ca="1" si="51"/>
        <v/>
      </c>
      <c r="AL34" s="78">
        <v>45424</v>
      </c>
      <c r="AM34" s="77" t="str">
        <f t="shared" ca="1" si="52"/>
        <v/>
      </c>
      <c r="AN34" s="68">
        <v>45431</v>
      </c>
      <c r="AO34" s="77" t="str">
        <f t="shared" ca="1" si="53"/>
        <v/>
      </c>
      <c r="AP34" s="78">
        <v>45438</v>
      </c>
      <c r="AQ34" s="77" t="str">
        <f t="shared" ca="1" si="54"/>
        <v/>
      </c>
      <c r="AR34" s="79">
        <v>45445</v>
      </c>
      <c r="AS34" s="77" t="str">
        <f t="shared" ca="1" si="55"/>
        <v/>
      </c>
      <c r="AT34" s="70" t="s">
        <v>68</v>
      </c>
    </row>
    <row r="35" spans="1:46" x14ac:dyDescent="0.2">
      <c r="A35" s="34"/>
      <c r="B35" s="99"/>
      <c r="C35" s="100" t="s">
        <v>338</v>
      </c>
      <c r="D35" s="101"/>
      <c r="E35" s="102"/>
      <c r="F35" s="101"/>
      <c r="G35" s="102"/>
      <c r="H35" s="103"/>
      <c r="I35" s="104"/>
      <c r="J35" s="103"/>
      <c r="K35" s="104"/>
      <c r="L35" s="84"/>
      <c r="M35" s="86"/>
      <c r="N35" s="81" t="s">
        <v>339</v>
      </c>
      <c r="O35" s="82"/>
      <c r="P35" s="83"/>
      <c r="Q35" s="82"/>
      <c r="R35" s="83"/>
      <c r="S35" s="84"/>
      <c r="T35" s="85"/>
      <c r="U35" s="84"/>
      <c r="V35" s="85"/>
      <c r="W35" s="84"/>
      <c r="X35" s="87"/>
      <c r="Y35" s="81" t="s">
        <v>340</v>
      </c>
      <c r="Z35" s="82"/>
      <c r="AA35" s="83"/>
      <c r="AB35" s="82"/>
      <c r="AC35" s="83"/>
      <c r="AD35" s="84"/>
      <c r="AE35" s="85"/>
      <c r="AF35" s="84"/>
      <c r="AG35" s="85"/>
      <c r="AH35" s="84"/>
      <c r="AI35" s="87"/>
      <c r="AJ35" s="81" t="s">
        <v>341</v>
      </c>
      <c r="AK35" s="82"/>
      <c r="AL35" s="83"/>
      <c r="AM35" s="82"/>
      <c r="AN35" s="83"/>
      <c r="AO35" s="84"/>
      <c r="AP35" s="85"/>
      <c r="AQ35" s="89"/>
      <c r="AR35" s="88"/>
      <c r="AS35" s="89"/>
      <c r="AT35" s="90"/>
    </row>
    <row r="36" spans="1:46" x14ac:dyDescent="0.2">
      <c r="A36" s="34"/>
      <c r="B36" s="50"/>
      <c r="C36" s="51">
        <v>22</v>
      </c>
      <c r="D36" s="52"/>
      <c r="E36" s="51">
        <v>23</v>
      </c>
      <c r="F36" s="52"/>
      <c r="G36" s="51">
        <v>24</v>
      </c>
      <c r="H36" s="52"/>
      <c r="I36" s="53">
        <v>25</v>
      </c>
      <c r="J36" s="52"/>
      <c r="K36" s="53">
        <v>26</v>
      </c>
      <c r="L36" s="54"/>
      <c r="M36" s="30"/>
      <c r="N36" s="51">
        <v>27</v>
      </c>
      <c r="O36" s="52"/>
      <c r="P36" s="51">
        <v>28</v>
      </c>
      <c r="Q36" s="52"/>
      <c r="R36" s="51">
        <v>29</v>
      </c>
      <c r="S36" s="52"/>
      <c r="T36" s="53">
        <v>30</v>
      </c>
      <c r="U36" s="52"/>
      <c r="V36" s="53">
        <v>31</v>
      </c>
      <c r="W36" s="54"/>
      <c r="X36" s="55"/>
      <c r="Y36" s="51">
        <v>31</v>
      </c>
      <c r="Z36" s="52"/>
      <c r="AA36" s="51">
        <v>32</v>
      </c>
      <c r="AB36" s="52"/>
      <c r="AC36" s="53">
        <v>33</v>
      </c>
      <c r="AD36" s="52"/>
      <c r="AE36" s="53">
        <v>34</v>
      </c>
      <c r="AF36" s="54"/>
      <c r="AG36" s="53">
        <v>35</v>
      </c>
      <c r="AH36" s="54"/>
      <c r="AI36" s="55"/>
      <c r="AJ36" s="51">
        <v>36</v>
      </c>
      <c r="AK36" s="52"/>
      <c r="AL36" s="51">
        <v>37</v>
      </c>
      <c r="AM36" s="52"/>
      <c r="AN36" s="53">
        <v>38</v>
      </c>
      <c r="AO36" s="52"/>
      <c r="AP36" s="53">
        <v>39</v>
      </c>
      <c r="AQ36" s="54"/>
      <c r="AR36" s="53">
        <v>40</v>
      </c>
      <c r="AS36" s="54"/>
      <c r="AT36" s="56"/>
    </row>
    <row r="37" spans="1:46" x14ac:dyDescent="0.2">
      <c r="A37" s="34"/>
      <c r="B37" s="57" t="s">
        <v>69</v>
      </c>
      <c r="C37" s="105">
        <v>45439</v>
      </c>
      <c r="D37" s="58" t="str">
        <f t="shared" ref="D37:D43" ca="1" si="60">IF(C37=TODAY(),"&lt;","")</f>
        <v/>
      </c>
      <c r="E37" s="59">
        <v>45446</v>
      </c>
      <c r="F37" s="60" t="str">
        <f t="shared" ref="F37:F43" ca="1" si="61">IF(E37=TODAY(),"&lt;","")</f>
        <v/>
      </c>
      <c r="G37" s="59">
        <v>45453</v>
      </c>
      <c r="H37" s="61" t="str">
        <f t="shared" ref="H37:H43" ca="1" si="62">IF(G37=TODAY(),"&lt;","")</f>
        <v/>
      </c>
      <c r="I37" s="62">
        <v>45460</v>
      </c>
      <c r="J37" s="60" t="str">
        <f t="shared" ref="J37:J43" ca="1" si="63">IF(I37=TODAY(),"&lt;","")</f>
        <v/>
      </c>
      <c r="K37" s="63">
        <v>45467</v>
      </c>
      <c r="L37" s="60" t="str">
        <f t="shared" ref="L37:L43" ca="1" si="64">IF(K37=TODAY(),"&lt;","")</f>
        <v/>
      </c>
      <c r="M37" s="64" t="s">
        <v>69</v>
      </c>
      <c r="N37" s="66">
        <v>45474</v>
      </c>
      <c r="O37" s="60" t="str">
        <f t="shared" ref="O37:O43" ca="1" si="65">IF(N37=TODAY(),"&lt;","")</f>
        <v/>
      </c>
      <c r="P37" s="63">
        <v>45481</v>
      </c>
      <c r="Q37" s="60" t="str">
        <f t="shared" ref="Q37:Q43" ca="1" si="66">IF(P37=TODAY(),"&lt;","")</f>
        <v/>
      </c>
      <c r="R37" s="63">
        <v>45488</v>
      </c>
      <c r="S37" s="60" t="str">
        <f t="shared" ref="S37:S43" ca="1" si="67">IF(R37=TODAY(),"&lt;","")</f>
        <v/>
      </c>
      <c r="T37" s="63">
        <v>45495</v>
      </c>
      <c r="U37" s="60" t="str">
        <f ca="1">IF(T37=TODAY(),"&lt;","")</f>
        <v/>
      </c>
      <c r="V37" s="63">
        <v>45502</v>
      </c>
      <c r="W37" s="60" t="str">
        <f t="shared" ref="W37:W42" ca="1" si="68">IF(V37=TODAY(),"&lt;","")</f>
        <v/>
      </c>
      <c r="X37" s="64" t="s">
        <v>69</v>
      </c>
      <c r="Y37" s="530">
        <v>45502</v>
      </c>
      <c r="Z37" s="61" t="str">
        <f t="shared" ref="Z37:Z43" ca="1" si="69">IF(Y37=TODAY(),"&lt;","")</f>
        <v/>
      </c>
      <c r="AA37" s="62">
        <v>45509</v>
      </c>
      <c r="AB37" s="61" t="str">
        <f t="shared" ref="AB37:AB43" ca="1" si="70">IF(AA37=TODAY(),"&lt;","")</f>
        <v/>
      </c>
      <c r="AC37" s="62">
        <v>45516</v>
      </c>
      <c r="AD37" s="60" t="str">
        <f t="shared" ref="AD37:AD43" ca="1" si="71">IF(AC37=TODAY(),"&lt;","")</f>
        <v/>
      </c>
      <c r="AE37" s="63">
        <v>45523</v>
      </c>
      <c r="AF37" s="60" t="str">
        <f t="shared" ref="AF37:AF43" ca="1" si="72">IF(AE37=TODAY(),"&lt;","")</f>
        <v/>
      </c>
      <c r="AG37" s="63">
        <v>45530</v>
      </c>
      <c r="AH37" s="60" t="str">
        <f ca="1">IF(AG37=TODAY(),"&lt;","")</f>
        <v/>
      </c>
      <c r="AI37" s="64" t="s">
        <v>69</v>
      </c>
      <c r="AJ37" s="532">
        <v>45537</v>
      </c>
      <c r="AK37" s="60" t="str">
        <f t="shared" ref="AK37:AK43" ca="1" si="73">IF(AJ37=TODAY(),"&lt;","")</f>
        <v/>
      </c>
      <c r="AL37" s="63">
        <v>45544</v>
      </c>
      <c r="AM37" s="60" t="str">
        <f t="shared" ref="AM37:AM43" ca="1" si="74">IF(AL37=TODAY(),"&lt;","")</f>
        <v/>
      </c>
      <c r="AN37" s="63">
        <v>45551</v>
      </c>
      <c r="AO37" s="60" t="str">
        <f t="shared" ref="AO37:AO43" ca="1" si="75">IF(AN37=TODAY(),"&lt;","")</f>
        <v/>
      </c>
      <c r="AP37" s="62">
        <v>45558</v>
      </c>
      <c r="AQ37" s="60" t="str">
        <f ca="1">IF(AP37=TODAY(),"&lt;","")</f>
        <v/>
      </c>
      <c r="AR37" s="69">
        <v>45565</v>
      </c>
      <c r="AS37" s="60" t="str">
        <f ca="1">IF(AR37=TODAY(),"&lt;","")</f>
        <v/>
      </c>
      <c r="AT37" s="70" t="s">
        <v>69</v>
      </c>
    </row>
    <row r="38" spans="1:46" x14ac:dyDescent="0.2">
      <c r="A38" s="34"/>
      <c r="B38" s="71" t="s">
        <v>70</v>
      </c>
      <c r="C38" s="65">
        <v>45440</v>
      </c>
      <c r="D38" s="60" t="str">
        <f t="shared" ca="1" si="60"/>
        <v/>
      </c>
      <c r="E38" s="69">
        <v>45447</v>
      </c>
      <c r="F38" s="60" t="str">
        <f t="shared" ca="1" si="61"/>
        <v/>
      </c>
      <c r="G38" s="62">
        <v>45454</v>
      </c>
      <c r="H38" s="61" t="str">
        <f t="shared" ca="1" si="62"/>
        <v/>
      </c>
      <c r="I38" s="62">
        <v>45461</v>
      </c>
      <c r="J38" s="60" t="str">
        <f t="shared" ca="1" si="63"/>
        <v/>
      </c>
      <c r="K38" s="63">
        <v>45468</v>
      </c>
      <c r="L38" s="60" t="str">
        <f t="shared" ca="1" si="64"/>
        <v/>
      </c>
      <c r="M38" s="72" t="s">
        <v>70</v>
      </c>
      <c r="N38" s="66">
        <v>45475</v>
      </c>
      <c r="O38" s="60" t="str">
        <f t="shared" ca="1" si="65"/>
        <v/>
      </c>
      <c r="P38" s="63">
        <v>45482</v>
      </c>
      <c r="Q38" s="60" t="str">
        <f t="shared" ca="1" si="66"/>
        <v/>
      </c>
      <c r="R38" s="63">
        <v>45489</v>
      </c>
      <c r="S38" s="60" t="str">
        <f t="shared" ca="1" si="67"/>
        <v/>
      </c>
      <c r="T38" s="63">
        <v>45496</v>
      </c>
      <c r="U38" s="60" t="str">
        <f t="shared" ref="U38:U43" ca="1" si="76">IF(T38=TODAY(),"&lt;","")</f>
        <v/>
      </c>
      <c r="V38" s="63">
        <v>45503</v>
      </c>
      <c r="W38" s="60" t="str">
        <f t="shared" ca="1" si="68"/>
        <v/>
      </c>
      <c r="X38" s="72" t="s">
        <v>70</v>
      </c>
      <c r="Y38" s="531">
        <v>45503</v>
      </c>
      <c r="Z38" s="60" t="str">
        <f t="shared" ca="1" si="69"/>
        <v/>
      </c>
      <c r="AA38" s="93">
        <v>45510</v>
      </c>
      <c r="AB38" s="60" t="str">
        <f t="shared" ca="1" si="70"/>
        <v/>
      </c>
      <c r="AC38" s="93">
        <v>45517</v>
      </c>
      <c r="AD38" s="60" t="str">
        <f t="shared" ca="1" si="71"/>
        <v/>
      </c>
      <c r="AE38" s="63">
        <v>45524</v>
      </c>
      <c r="AF38" s="60" t="str">
        <f t="shared" ca="1" si="72"/>
        <v/>
      </c>
      <c r="AG38" s="63">
        <v>45531</v>
      </c>
      <c r="AH38" s="60" t="str">
        <f t="shared" ref="AH38:AH43" ca="1" si="77">IF(AG38=TODAY(),"&lt;","")</f>
        <v/>
      </c>
      <c r="AI38" s="72" t="s">
        <v>70</v>
      </c>
      <c r="AJ38" s="66">
        <v>45538</v>
      </c>
      <c r="AK38" s="60" t="str">
        <f t="shared" ca="1" si="73"/>
        <v/>
      </c>
      <c r="AL38" s="63">
        <v>45545</v>
      </c>
      <c r="AM38" s="60" t="str">
        <f t="shared" ca="1" si="74"/>
        <v/>
      </c>
      <c r="AN38" s="63">
        <v>45552</v>
      </c>
      <c r="AO38" s="60" t="str">
        <f t="shared" ca="1" si="75"/>
        <v/>
      </c>
      <c r="AP38" s="62">
        <v>45559</v>
      </c>
      <c r="AQ38" s="60" t="str">
        <f t="shared" ref="AQ38:AQ43" ca="1" si="78">IF(AP38=TODAY(),"&lt;","")</f>
        <v/>
      </c>
      <c r="AR38" s="65">
        <v>45566</v>
      </c>
      <c r="AS38" s="60" t="str">
        <f t="shared" ref="AS38:AS43" ca="1" si="79">IF(AR38=TODAY(),"&lt;","")</f>
        <v/>
      </c>
      <c r="AT38" s="73" t="s">
        <v>70</v>
      </c>
    </row>
    <row r="39" spans="1:46" x14ac:dyDescent="0.2">
      <c r="A39" s="34"/>
      <c r="B39" s="57" t="s">
        <v>71</v>
      </c>
      <c r="C39" s="65">
        <v>45441</v>
      </c>
      <c r="D39" s="60" t="str">
        <f t="shared" ca="1" si="60"/>
        <v/>
      </c>
      <c r="E39" s="69">
        <v>45448</v>
      </c>
      <c r="F39" s="60" t="str">
        <f t="shared" ca="1" si="61"/>
        <v/>
      </c>
      <c r="G39" s="62">
        <v>45455</v>
      </c>
      <c r="H39" s="61" t="str">
        <f t="shared" ca="1" si="62"/>
        <v/>
      </c>
      <c r="I39" s="62">
        <v>45462</v>
      </c>
      <c r="J39" s="60" t="str">
        <f t="shared" ca="1" si="63"/>
        <v/>
      </c>
      <c r="K39" s="66">
        <v>45469</v>
      </c>
      <c r="L39" s="60" t="str">
        <f t="shared" ca="1" si="64"/>
        <v/>
      </c>
      <c r="M39" s="64" t="s">
        <v>71</v>
      </c>
      <c r="N39" s="66">
        <v>45476</v>
      </c>
      <c r="O39" s="60" t="str">
        <f t="shared" ca="1" si="65"/>
        <v/>
      </c>
      <c r="P39" s="63">
        <v>45483</v>
      </c>
      <c r="Q39" s="60" t="str">
        <f t="shared" ca="1" si="66"/>
        <v/>
      </c>
      <c r="R39" s="63">
        <v>45490</v>
      </c>
      <c r="S39" s="60" t="str">
        <f t="shared" ca="1" si="67"/>
        <v/>
      </c>
      <c r="T39" s="63">
        <v>45497</v>
      </c>
      <c r="U39" s="60" t="str">
        <f t="shared" ca="1" si="76"/>
        <v/>
      </c>
      <c r="V39" s="66">
        <v>45504</v>
      </c>
      <c r="W39" s="60" t="str">
        <f t="shared" ca="1" si="68"/>
        <v/>
      </c>
      <c r="X39" s="64" t="s">
        <v>71</v>
      </c>
      <c r="Y39" s="65">
        <v>45504</v>
      </c>
      <c r="Z39" s="60" t="str">
        <f t="shared" ca="1" si="69"/>
        <v/>
      </c>
      <c r="AA39" s="69">
        <v>45511</v>
      </c>
      <c r="AB39" s="60" t="str">
        <f t="shared" ca="1" si="70"/>
        <v/>
      </c>
      <c r="AC39" s="63">
        <v>45518</v>
      </c>
      <c r="AD39" s="60" t="str">
        <f t="shared" ca="1" si="71"/>
        <v/>
      </c>
      <c r="AE39" s="63">
        <v>45525</v>
      </c>
      <c r="AF39" s="60" t="str">
        <f t="shared" ca="1" si="72"/>
        <v/>
      </c>
      <c r="AG39" s="66">
        <v>45532</v>
      </c>
      <c r="AH39" s="60" t="str">
        <f t="shared" ca="1" si="77"/>
        <v/>
      </c>
      <c r="AI39" s="64" t="s">
        <v>71</v>
      </c>
      <c r="AJ39" s="66">
        <v>45539</v>
      </c>
      <c r="AK39" s="60" t="str">
        <f t="shared" ca="1" si="73"/>
        <v/>
      </c>
      <c r="AL39" s="63">
        <v>45546</v>
      </c>
      <c r="AM39" s="60" t="str">
        <f t="shared" ca="1" si="74"/>
        <v/>
      </c>
      <c r="AN39" s="63">
        <v>45553</v>
      </c>
      <c r="AO39" s="60" t="str">
        <f t="shared" ca="1" si="75"/>
        <v/>
      </c>
      <c r="AP39" s="93">
        <v>45560</v>
      </c>
      <c r="AQ39" s="60" t="str">
        <f t="shared" ca="1" si="78"/>
        <v/>
      </c>
      <c r="AR39" s="65">
        <v>45567</v>
      </c>
      <c r="AS39" s="60" t="str">
        <f t="shared" ca="1" si="79"/>
        <v/>
      </c>
      <c r="AT39" s="70" t="s">
        <v>71</v>
      </c>
    </row>
    <row r="40" spans="1:46" x14ac:dyDescent="0.2">
      <c r="A40" s="34"/>
      <c r="B40" s="71" t="s">
        <v>72</v>
      </c>
      <c r="C40" s="65">
        <v>45442</v>
      </c>
      <c r="D40" s="60" t="str">
        <f t="shared" ca="1" si="60"/>
        <v/>
      </c>
      <c r="E40" s="75">
        <v>45449</v>
      </c>
      <c r="F40" s="60" t="str">
        <f t="shared" ca="1" si="61"/>
        <v/>
      </c>
      <c r="G40" s="62">
        <v>45456</v>
      </c>
      <c r="H40" s="61" t="str">
        <f t="shared" ca="1" si="62"/>
        <v/>
      </c>
      <c r="I40" s="62">
        <v>45463</v>
      </c>
      <c r="J40" s="60" t="str">
        <f t="shared" ca="1" si="63"/>
        <v/>
      </c>
      <c r="K40" s="66">
        <v>45470</v>
      </c>
      <c r="L40" s="60" t="str">
        <f t="shared" ca="1" si="64"/>
        <v/>
      </c>
      <c r="M40" s="72" t="s">
        <v>72</v>
      </c>
      <c r="N40" s="66">
        <v>45477</v>
      </c>
      <c r="O40" s="60" t="str">
        <f t="shared" ca="1" si="65"/>
        <v/>
      </c>
      <c r="P40" s="63">
        <v>45484</v>
      </c>
      <c r="Q40" s="60" t="str">
        <f t="shared" ca="1" si="66"/>
        <v/>
      </c>
      <c r="R40" s="63">
        <v>45491</v>
      </c>
      <c r="S40" s="60" t="str">
        <f t="shared" ca="1" si="67"/>
        <v/>
      </c>
      <c r="T40" s="63">
        <v>45498</v>
      </c>
      <c r="U40" s="60" t="str">
        <f t="shared" ca="1" si="76"/>
        <v/>
      </c>
      <c r="V40" s="65">
        <v>45505</v>
      </c>
      <c r="W40" s="60" t="str">
        <f t="shared" ca="1" si="68"/>
        <v/>
      </c>
      <c r="X40" s="72" t="s">
        <v>72</v>
      </c>
      <c r="Y40" s="74">
        <v>45505</v>
      </c>
      <c r="Z40" s="60" t="str">
        <f t="shared" ca="1" si="69"/>
        <v/>
      </c>
      <c r="AA40" s="68">
        <v>45512</v>
      </c>
      <c r="AB40" s="60" t="str">
        <f t="shared" ca="1" si="70"/>
        <v/>
      </c>
      <c r="AC40" s="68">
        <v>45519</v>
      </c>
      <c r="AD40" s="60" t="str">
        <f t="shared" ca="1" si="71"/>
        <v/>
      </c>
      <c r="AE40" s="63">
        <v>45526</v>
      </c>
      <c r="AF40" s="60" t="str">
        <f t="shared" ca="1" si="72"/>
        <v/>
      </c>
      <c r="AG40" s="66">
        <v>45533</v>
      </c>
      <c r="AH40" s="60" t="str">
        <f t="shared" ca="1" si="77"/>
        <v/>
      </c>
      <c r="AI40" s="72" t="s">
        <v>72</v>
      </c>
      <c r="AJ40" s="66">
        <v>45540</v>
      </c>
      <c r="AK40" s="60" t="str">
        <f t="shared" ca="1" si="73"/>
        <v/>
      </c>
      <c r="AL40" s="63">
        <v>45547</v>
      </c>
      <c r="AM40" s="60" t="str">
        <f t="shared" ca="1" si="74"/>
        <v/>
      </c>
      <c r="AN40" s="63">
        <v>45554</v>
      </c>
      <c r="AO40" s="60" t="str">
        <f t="shared" ca="1" si="75"/>
        <v/>
      </c>
      <c r="AP40" s="63">
        <v>45561</v>
      </c>
      <c r="AQ40" s="60" t="str">
        <f t="shared" ca="1" si="78"/>
        <v/>
      </c>
      <c r="AR40" s="533">
        <v>45568</v>
      </c>
      <c r="AS40" s="60" t="str">
        <f t="shared" ca="1" si="79"/>
        <v/>
      </c>
      <c r="AT40" s="73" t="s">
        <v>72</v>
      </c>
    </row>
    <row r="41" spans="1:46" x14ac:dyDescent="0.2">
      <c r="A41" s="34"/>
      <c r="B41" s="57" t="s">
        <v>73</v>
      </c>
      <c r="C41" s="65">
        <v>45443</v>
      </c>
      <c r="D41" s="60" t="str">
        <f t="shared" ca="1" si="60"/>
        <v/>
      </c>
      <c r="E41" s="69">
        <v>45450</v>
      </c>
      <c r="F41" s="60" t="str">
        <f t="shared" ca="1" si="61"/>
        <v/>
      </c>
      <c r="G41" s="63">
        <v>45457</v>
      </c>
      <c r="H41" s="60" t="str">
        <f t="shared" ca="1" si="62"/>
        <v/>
      </c>
      <c r="I41" s="63">
        <v>45464</v>
      </c>
      <c r="J41" s="60" t="str">
        <f t="shared" ca="1" si="63"/>
        <v/>
      </c>
      <c r="K41" s="66">
        <v>45471</v>
      </c>
      <c r="L41" s="60" t="str">
        <f t="shared" ca="1" si="64"/>
        <v/>
      </c>
      <c r="M41" s="64" t="s">
        <v>73</v>
      </c>
      <c r="N41" s="66">
        <v>45478</v>
      </c>
      <c r="O41" s="60" t="str">
        <f t="shared" ca="1" si="65"/>
        <v/>
      </c>
      <c r="P41" s="63">
        <v>45485</v>
      </c>
      <c r="Q41" s="60" t="str">
        <f t="shared" ca="1" si="66"/>
        <v/>
      </c>
      <c r="R41" s="63">
        <v>45492</v>
      </c>
      <c r="S41" s="60" t="str">
        <f t="shared" ca="1" si="67"/>
        <v/>
      </c>
      <c r="T41" s="63">
        <v>45499</v>
      </c>
      <c r="U41" s="60" t="str">
        <f t="shared" ca="1" si="76"/>
        <v/>
      </c>
      <c r="V41" s="65">
        <v>45506</v>
      </c>
      <c r="W41" s="60" t="str">
        <f t="shared" ca="1" si="68"/>
        <v/>
      </c>
      <c r="X41" s="64" t="s">
        <v>73</v>
      </c>
      <c r="Y41" s="66">
        <v>45506</v>
      </c>
      <c r="Z41" s="60" t="str">
        <f t="shared" ca="1" si="69"/>
        <v/>
      </c>
      <c r="AA41" s="63">
        <v>45513</v>
      </c>
      <c r="AB41" s="60" t="str">
        <f t="shared" ca="1" si="70"/>
        <v/>
      </c>
      <c r="AC41" s="63">
        <v>45520</v>
      </c>
      <c r="AD41" s="60" t="str">
        <f t="shared" ca="1" si="71"/>
        <v/>
      </c>
      <c r="AE41" s="63">
        <v>45527</v>
      </c>
      <c r="AF41" s="60" t="str">
        <f t="shared" ca="1" si="72"/>
        <v/>
      </c>
      <c r="AG41" s="66">
        <v>45534</v>
      </c>
      <c r="AH41" s="60" t="str">
        <f t="shared" ca="1" si="77"/>
        <v/>
      </c>
      <c r="AI41" s="64" t="s">
        <v>73</v>
      </c>
      <c r="AJ41" s="66">
        <v>45541</v>
      </c>
      <c r="AK41" s="60" t="str">
        <f t="shared" ca="1" si="73"/>
        <v/>
      </c>
      <c r="AL41" s="63">
        <v>45548</v>
      </c>
      <c r="AM41" s="60" t="str">
        <f t="shared" ca="1" si="74"/>
        <v/>
      </c>
      <c r="AN41" s="68">
        <v>45555</v>
      </c>
      <c r="AO41" s="60" t="str">
        <f t="shared" ca="1" si="75"/>
        <v/>
      </c>
      <c r="AP41" s="69">
        <v>45562</v>
      </c>
      <c r="AQ41" s="60" t="str">
        <f t="shared" ca="1" si="78"/>
        <v/>
      </c>
      <c r="AR41" s="65">
        <v>45569</v>
      </c>
      <c r="AS41" s="60" t="str">
        <f t="shared" ca="1" si="79"/>
        <v/>
      </c>
      <c r="AT41" s="70" t="s">
        <v>73</v>
      </c>
    </row>
    <row r="42" spans="1:46" x14ac:dyDescent="0.2">
      <c r="A42" s="34"/>
      <c r="B42" s="71" t="s">
        <v>74</v>
      </c>
      <c r="C42" s="66">
        <v>45444</v>
      </c>
      <c r="D42" s="60" t="str">
        <f t="shared" ca="1" si="60"/>
        <v/>
      </c>
      <c r="E42" s="69">
        <v>45451</v>
      </c>
      <c r="F42" s="60" t="str">
        <f t="shared" ca="1" si="61"/>
        <v/>
      </c>
      <c r="G42" s="63">
        <v>45458</v>
      </c>
      <c r="H42" s="60" t="str">
        <f t="shared" ca="1" si="62"/>
        <v/>
      </c>
      <c r="I42" s="63">
        <v>45465</v>
      </c>
      <c r="J42" s="60" t="str">
        <f t="shared" ca="1" si="63"/>
        <v/>
      </c>
      <c r="K42" s="66">
        <v>45472</v>
      </c>
      <c r="L42" s="60" t="str">
        <f t="shared" ca="1" si="64"/>
        <v/>
      </c>
      <c r="M42" s="72" t="s">
        <v>74</v>
      </c>
      <c r="N42" s="69">
        <v>45479</v>
      </c>
      <c r="O42" s="60" t="str">
        <f t="shared" ca="1" si="65"/>
        <v/>
      </c>
      <c r="P42" s="63">
        <v>45486</v>
      </c>
      <c r="Q42" s="60" t="str">
        <f t="shared" ca="1" si="66"/>
        <v/>
      </c>
      <c r="R42" s="63">
        <v>45493</v>
      </c>
      <c r="S42" s="60" t="str">
        <f t="shared" ca="1" si="67"/>
        <v/>
      </c>
      <c r="T42" s="63">
        <v>45500</v>
      </c>
      <c r="U42" s="60" t="str">
        <f t="shared" ca="1" si="76"/>
        <v/>
      </c>
      <c r="V42" s="65">
        <v>45507</v>
      </c>
      <c r="W42" s="60" t="str">
        <f t="shared" ca="1" si="68"/>
        <v/>
      </c>
      <c r="X42" s="72" t="s">
        <v>74</v>
      </c>
      <c r="Y42" s="66">
        <v>45507</v>
      </c>
      <c r="Z42" s="60" t="str">
        <f t="shared" ca="1" si="69"/>
        <v/>
      </c>
      <c r="AA42" s="63">
        <v>45514</v>
      </c>
      <c r="AB42" s="60" t="str">
        <f t="shared" ca="1" si="70"/>
        <v/>
      </c>
      <c r="AC42" s="63">
        <v>45521</v>
      </c>
      <c r="AD42" s="60" t="str">
        <f t="shared" ca="1" si="71"/>
        <v/>
      </c>
      <c r="AE42" s="63">
        <v>45528</v>
      </c>
      <c r="AF42" s="60" t="str">
        <f t="shared" ca="1" si="72"/>
        <v/>
      </c>
      <c r="AG42" s="66">
        <v>45535</v>
      </c>
      <c r="AH42" s="60" t="str">
        <f t="shared" ca="1" si="77"/>
        <v/>
      </c>
      <c r="AI42" s="72" t="s">
        <v>74</v>
      </c>
      <c r="AJ42" s="66">
        <v>45542</v>
      </c>
      <c r="AK42" s="60" t="str">
        <f t="shared" ca="1" si="73"/>
        <v/>
      </c>
      <c r="AL42" s="63">
        <v>45549</v>
      </c>
      <c r="AM42" s="60" t="str">
        <f t="shared" ca="1" si="74"/>
        <v/>
      </c>
      <c r="AN42" s="63">
        <v>45556</v>
      </c>
      <c r="AO42" s="60" t="str">
        <f t="shared" ca="1" si="75"/>
        <v/>
      </c>
      <c r="AP42" s="59">
        <v>45563</v>
      </c>
      <c r="AQ42" s="60" t="str">
        <f t="shared" ca="1" si="78"/>
        <v/>
      </c>
      <c r="AR42" s="65">
        <v>45570</v>
      </c>
      <c r="AS42" s="60" t="str">
        <f t="shared" ca="1" si="79"/>
        <v/>
      </c>
      <c r="AT42" s="73" t="s">
        <v>74</v>
      </c>
    </row>
    <row r="43" spans="1:46" x14ac:dyDescent="0.2">
      <c r="A43" s="34"/>
      <c r="B43" s="57" t="s">
        <v>68</v>
      </c>
      <c r="C43" s="76">
        <v>45445</v>
      </c>
      <c r="D43" s="77" t="str">
        <f t="shared" ca="1" si="60"/>
        <v/>
      </c>
      <c r="E43" s="78">
        <v>45452</v>
      </c>
      <c r="F43" s="77" t="str">
        <f t="shared" ca="1" si="61"/>
        <v/>
      </c>
      <c r="G43" s="78">
        <v>45459</v>
      </c>
      <c r="H43" s="77" t="str">
        <f t="shared" ca="1" si="62"/>
        <v/>
      </c>
      <c r="I43" s="78">
        <v>45466</v>
      </c>
      <c r="J43" s="77" t="str">
        <f t="shared" ca="1" si="63"/>
        <v/>
      </c>
      <c r="K43" s="95">
        <v>45473</v>
      </c>
      <c r="L43" s="77" t="str">
        <f t="shared" ca="1" si="64"/>
        <v/>
      </c>
      <c r="M43" s="64" t="s">
        <v>68</v>
      </c>
      <c r="N43" s="78">
        <v>45480</v>
      </c>
      <c r="O43" s="77" t="str">
        <f t="shared" ca="1" si="65"/>
        <v/>
      </c>
      <c r="P43" s="78">
        <v>45487</v>
      </c>
      <c r="Q43" s="77" t="str">
        <f t="shared" ca="1" si="66"/>
        <v/>
      </c>
      <c r="R43" s="78">
        <v>45494</v>
      </c>
      <c r="S43" s="77" t="str">
        <f t="shared" ca="1" si="67"/>
        <v/>
      </c>
      <c r="T43" s="78">
        <v>45501</v>
      </c>
      <c r="U43" s="77" t="str">
        <f t="shared" ca="1" si="76"/>
        <v/>
      </c>
      <c r="V43" s="79">
        <v>45508</v>
      </c>
      <c r="W43" s="77" t="str">
        <f ca="1">IF(V43=TODAY(),"&lt;","")</f>
        <v/>
      </c>
      <c r="X43" s="64" t="s">
        <v>68</v>
      </c>
      <c r="Y43" s="78">
        <v>45508</v>
      </c>
      <c r="Z43" s="77" t="str">
        <f t="shared" ca="1" si="69"/>
        <v/>
      </c>
      <c r="AA43" s="78">
        <v>45515</v>
      </c>
      <c r="AB43" s="77" t="str">
        <f t="shared" ca="1" si="70"/>
        <v/>
      </c>
      <c r="AC43" s="78">
        <v>45522</v>
      </c>
      <c r="AD43" s="77" t="str">
        <f t="shared" ca="1" si="71"/>
        <v/>
      </c>
      <c r="AE43" s="78">
        <v>45529</v>
      </c>
      <c r="AF43" s="77" t="str">
        <f t="shared" ca="1" si="72"/>
        <v/>
      </c>
      <c r="AG43" s="529">
        <v>45536</v>
      </c>
      <c r="AH43" s="77" t="str">
        <f t="shared" ca="1" si="77"/>
        <v/>
      </c>
      <c r="AI43" s="64" t="s">
        <v>68</v>
      </c>
      <c r="AJ43" s="78">
        <v>45543</v>
      </c>
      <c r="AK43" s="77" t="str">
        <f t="shared" ca="1" si="73"/>
        <v/>
      </c>
      <c r="AL43" s="78">
        <v>45550</v>
      </c>
      <c r="AM43" s="77" t="str">
        <f t="shared" ca="1" si="74"/>
        <v/>
      </c>
      <c r="AN43" s="78">
        <v>45557</v>
      </c>
      <c r="AO43" s="77" t="str">
        <f t="shared" ca="1" si="75"/>
        <v/>
      </c>
      <c r="AP43" s="76">
        <v>45564</v>
      </c>
      <c r="AQ43" s="77" t="str">
        <f t="shared" ca="1" si="78"/>
        <v/>
      </c>
      <c r="AR43" s="79">
        <v>45571</v>
      </c>
      <c r="AS43" s="77" t="str">
        <f t="shared" ca="1" si="79"/>
        <v/>
      </c>
      <c r="AT43" s="70" t="s">
        <v>68</v>
      </c>
    </row>
    <row r="44" spans="1:46" x14ac:dyDescent="0.2">
      <c r="A44" s="34"/>
      <c r="B44" s="80"/>
      <c r="C44" s="81" t="s">
        <v>342</v>
      </c>
      <c r="D44" s="82"/>
      <c r="E44" s="83"/>
      <c r="F44" s="82"/>
      <c r="G44" s="83"/>
      <c r="H44" s="84"/>
      <c r="I44" s="85"/>
      <c r="J44" s="84"/>
      <c r="K44" s="85"/>
      <c r="L44" s="84"/>
      <c r="M44" s="86"/>
      <c r="N44" s="81" t="s">
        <v>343</v>
      </c>
      <c r="O44" s="82"/>
      <c r="P44" s="83"/>
      <c r="Q44" s="82"/>
      <c r="R44" s="83"/>
      <c r="S44" s="84"/>
      <c r="T44" s="85"/>
      <c r="U44" s="84"/>
      <c r="V44" s="85"/>
      <c r="W44" s="84"/>
      <c r="X44" s="87"/>
      <c r="Y44" s="81" t="s">
        <v>344</v>
      </c>
      <c r="Z44" s="82"/>
      <c r="AA44" s="83"/>
      <c r="AB44" s="82"/>
      <c r="AC44" s="83"/>
      <c r="AD44" s="84"/>
      <c r="AE44" s="85"/>
      <c r="AF44" s="84"/>
      <c r="AG44" s="85"/>
      <c r="AH44" s="84"/>
      <c r="AI44" s="87"/>
      <c r="AJ44" s="81" t="s">
        <v>345</v>
      </c>
      <c r="AK44" s="82"/>
      <c r="AL44" s="83"/>
      <c r="AM44" s="82"/>
      <c r="AN44" s="83"/>
      <c r="AO44" s="84"/>
      <c r="AP44" s="88"/>
      <c r="AQ44" s="89"/>
      <c r="AR44" s="88"/>
      <c r="AS44" s="89"/>
      <c r="AT44" s="90"/>
    </row>
    <row r="45" spans="1:46" x14ac:dyDescent="0.2">
      <c r="A45" s="34"/>
      <c r="B45" s="50"/>
      <c r="C45" s="51">
        <v>40</v>
      </c>
      <c r="D45" s="52"/>
      <c r="E45" s="51">
        <v>41</v>
      </c>
      <c r="F45" s="52"/>
      <c r="G45" s="51">
        <v>42</v>
      </c>
      <c r="H45" s="52"/>
      <c r="I45" s="53">
        <v>43</v>
      </c>
      <c r="J45" s="52"/>
      <c r="K45" s="53">
        <v>44</v>
      </c>
      <c r="L45" s="54"/>
      <c r="M45" s="30"/>
      <c r="N45" s="51">
        <v>44</v>
      </c>
      <c r="O45" s="52"/>
      <c r="P45" s="51">
        <v>45</v>
      </c>
      <c r="Q45" s="52"/>
      <c r="R45" s="51">
        <v>46</v>
      </c>
      <c r="S45" s="52"/>
      <c r="T45" s="53">
        <v>47</v>
      </c>
      <c r="U45" s="52"/>
      <c r="V45" s="53">
        <v>48</v>
      </c>
      <c r="W45" s="54"/>
      <c r="X45" s="55"/>
      <c r="Y45" s="51">
        <v>49</v>
      </c>
      <c r="Z45" s="52"/>
      <c r="AA45" s="51">
        <v>50</v>
      </c>
      <c r="AB45" s="52"/>
      <c r="AC45" s="53">
        <v>51</v>
      </c>
      <c r="AD45" s="52"/>
      <c r="AE45" s="53">
        <v>52</v>
      </c>
      <c r="AF45" s="54"/>
      <c r="AG45" s="53">
        <v>1</v>
      </c>
      <c r="AH45" s="54"/>
      <c r="AI45" s="55"/>
      <c r="AJ45" s="51">
        <v>1</v>
      </c>
      <c r="AK45" s="52"/>
      <c r="AL45" s="51">
        <v>2</v>
      </c>
      <c r="AM45" s="52"/>
      <c r="AN45" s="53">
        <v>3</v>
      </c>
      <c r="AO45" s="52"/>
      <c r="AP45" s="53">
        <v>4</v>
      </c>
      <c r="AQ45" s="54"/>
      <c r="AR45" s="53">
        <v>5</v>
      </c>
      <c r="AS45" s="54"/>
      <c r="AT45" s="56"/>
    </row>
    <row r="46" spans="1:46" x14ac:dyDescent="0.2">
      <c r="A46" s="34"/>
      <c r="B46" s="57" t="s">
        <v>69</v>
      </c>
      <c r="C46" s="65">
        <v>45565</v>
      </c>
      <c r="D46" s="60" t="str">
        <f t="shared" ref="D46:D52" ca="1" si="80">IF(C46=TODAY(),"&lt;","")</f>
        <v/>
      </c>
      <c r="E46" s="59">
        <v>45572</v>
      </c>
      <c r="F46" s="60" t="str">
        <f t="shared" ref="F46:F52" ca="1" si="81">IF(E46=TODAY(),"&lt;","")</f>
        <v/>
      </c>
      <c r="G46" s="63">
        <v>45579</v>
      </c>
      <c r="H46" s="60" t="str">
        <f t="shared" ref="H46:H52" ca="1" si="82">IF(G46=TODAY(),"&lt;","")</f>
        <v/>
      </c>
      <c r="I46" s="63">
        <v>45586</v>
      </c>
      <c r="J46" s="60" t="str">
        <f t="shared" ref="J46:J52" ca="1" si="83">IF(I46=TODAY(),"&lt;","")</f>
        <v/>
      </c>
      <c r="K46" s="63">
        <v>45593</v>
      </c>
      <c r="L46" s="60" t="str">
        <f t="shared" ref="L46:L52" ca="1" si="84">IF(K46=TODAY(),"&lt;","")</f>
        <v/>
      </c>
      <c r="M46" s="64" t="s">
        <v>69</v>
      </c>
      <c r="N46" s="530">
        <v>45593</v>
      </c>
      <c r="O46" s="60" t="str">
        <f t="shared" ref="O46:O52" ca="1" si="85">IF(N46=TODAY(),"&lt;","")</f>
        <v/>
      </c>
      <c r="P46" s="63">
        <v>45600</v>
      </c>
      <c r="Q46" s="60" t="str">
        <f t="shared" ref="Q46:Q52" ca="1" si="86">IF(P46=TODAY(),"&lt;","")</f>
        <v/>
      </c>
      <c r="R46" s="63">
        <v>45607</v>
      </c>
      <c r="S46" s="60" t="str">
        <f t="shared" ref="S46:S52" ca="1" si="87">IF(R46=TODAY(),"&lt;","")</f>
        <v/>
      </c>
      <c r="T46" s="63">
        <v>45614</v>
      </c>
      <c r="U46" s="60" t="str">
        <f t="shared" ref="U46:U52" ca="1" si="88">IF(T46=TODAY(),"&lt;","")</f>
        <v/>
      </c>
      <c r="V46" s="63">
        <v>45621</v>
      </c>
      <c r="W46" s="60" t="str">
        <f ca="1">IF(V46=TODAY(),"&lt;","")</f>
        <v/>
      </c>
      <c r="X46" s="64" t="s">
        <v>69</v>
      </c>
      <c r="Y46" s="532">
        <v>45628</v>
      </c>
      <c r="Z46" s="60" t="str">
        <f t="shared" ref="Z46:Z52" ca="1" si="89">IF(Y46=TODAY(),"&lt;","")</f>
        <v/>
      </c>
      <c r="AA46" s="63">
        <v>45635</v>
      </c>
      <c r="AB46" s="60" t="str">
        <f t="shared" ref="AB46:AB52" ca="1" si="90">IF(AA46=TODAY(),"&lt;","")</f>
        <v/>
      </c>
      <c r="AC46" s="63">
        <v>45642</v>
      </c>
      <c r="AD46" s="60" t="str">
        <f t="shared" ref="AD46:AD52" ca="1" si="91">IF(AC46=TODAY(),"&lt;","")</f>
        <v/>
      </c>
      <c r="AE46" s="63">
        <v>45649</v>
      </c>
      <c r="AF46" s="60" t="str">
        <f ca="1">IF(AE46=TODAY(),"&lt;","")</f>
        <v/>
      </c>
      <c r="AG46" s="93">
        <v>45656</v>
      </c>
      <c r="AH46" s="60" t="str">
        <f t="shared" ref="AH46:AH52" ca="1" si="92">IF(AG46=TODAY(),"&lt;","")</f>
        <v/>
      </c>
      <c r="AI46" s="64" t="s">
        <v>69</v>
      </c>
      <c r="AJ46" s="531">
        <v>45656</v>
      </c>
      <c r="AK46" s="60" t="str">
        <f t="shared" ref="AK46:AK52" ca="1" si="93">IF(AJ46=TODAY(),"&lt;","")</f>
        <v/>
      </c>
      <c r="AL46" s="68">
        <v>45663</v>
      </c>
      <c r="AM46" s="60" t="str">
        <f t="shared" ref="AM46:AM52" ca="1" si="94">IF(AL46=TODAY(),"&lt;","")</f>
        <v/>
      </c>
      <c r="AN46" s="63">
        <v>45670</v>
      </c>
      <c r="AO46" s="60" t="str">
        <f t="shared" ref="AO46:AO52" ca="1" si="95">IF(AN46=TODAY(),"&lt;","")</f>
        <v/>
      </c>
      <c r="AP46" s="63">
        <v>45677</v>
      </c>
      <c r="AQ46" s="60" t="str">
        <f t="shared" ref="AQ46:AQ52" ca="1" si="96">IF(AP46=TODAY(),"&lt;","")</f>
        <v/>
      </c>
      <c r="AR46" s="69">
        <v>45684</v>
      </c>
      <c r="AS46" s="60" t="str">
        <f t="shared" ref="AS46:AS52" ca="1" si="97">IF(AR46=TODAY(),"&lt;","")</f>
        <v/>
      </c>
      <c r="AT46" s="70" t="s">
        <v>69</v>
      </c>
    </row>
    <row r="47" spans="1:46" x14ac:dyDescent="0.2">
      <c r="A47" s="34"/>
      <c r="B47" s="71" t="s">
        <v>70</v>
      </c>
      <c r="C47" s="94">
        <v>45566</v>
      </c>
      <c r="D47" s="60" t="str">
        <f t="shared" ca="1" si="80"/>
        <v/>
      </c>
      <c r="E47" s="63">
        <v>45573</v>
      </c>
      <c r="F47" s="60" t="str">
        <f t="shared" ca="1" si="81"/>
        <v/>
      </c>
      <c r="G47" s="63">
        <v>45580</v>
      </c>
      <c r="H47" s="60" t="str">
        <f t="shared" ca="1" si="82"/>
        <v/>
      </c>
      <c r="I47" s="63">
        <v>45587</v>
      </c>
      <c r="J47" s="60" t="str">
        <f t="shared" ca="1" si="83"/>
        <v/>
      </c>
      <c r="K47" s="94">
        <v>45594</v>
      </c>
      <c r="L47" s="60" t="str">
        <f t="shared" ca="1" si="84"/>
        <v/>
      </c>
      <c r="M47" s="72" t="s">
        <v>70</v>
      </c>
      <c r="N47" s="92">
        <v>45594</v>
      </c>
      <c r="O47" s="60" t="str">
        <f t="shared" ca="1" si="85"/>
        <v/>
      </c>
      <c r="P47" s="63">
        <v>45601</v>
      </c>
      <c r="Q47" s="60" t="str">
        <f t="shared" ca="1" si="86"/>
        <v/>
      </c>
      <c r="R47" s="62">
        <v>45608</v>
      </c>
      <c r="S47" s="60" t="str">
        <f t="shared" ca="1" si="87"/>
        <v/>
      </c>
      <c r="T47" s="63">
        <v>45615</v>
      </c>
      <c r="U47" s="60" t="str">
        <f t="shared" ca="1" si="88"/>
        <v/>
      </c>
      <c r="V47" s="63">
        <v>45622</v>
      </c>
      <c r="W47" s="60" t="str">
        <f t="shared" ref="W47:W52" ca="1" si="98">IF(V47=TODAY(),"&lt;","")</f>
        <v/>
      </c>
      <c r="X47" s="72" t="s">
        <v>70</v>
      </c>
      <c r="Y47" s="66">
        <v>45629</v>
      </c>
      <c r="Z47" s="60" t="str">
        <f t="shared" ca="1" si="89"/>
        <v/>
      </c>
      <c r="AA47" s="63">
        <v>45636</v>
      </c>
      <c r="AB47" s="60" t="str">
        <f t="shared" ca="1" si="90"/>
        <v/>
      </c>
      <c r="AC47" s="63">
        <v>45643</v>
      </c>
      <c r="AD47" s="60" t="str">
        <f t="shared" ca="1" si="91"/>
        <v/>
      </c>
      <c r="AE47" s="63">
        <v>45650</v>
      </c>
      <c r="AF47" s="60" t="str">
        <f t="shared" ref="AF47:AF52" ca="1" si="99">IF(AE47=TODAY(),"&lt;","")</f>
        <v/>
      </c>
      <c r="AG47" s="93">
        <v>45657</v>
      </c>
      <c r="AH47" s="60" t="str">
        <f t="shared" ca="1" si="92"/>
        <v/>
      </c>
      <c r="AI47" s="72" t="s">
        <v>70</v>
      </c>
      <c r="AJ47" s="531">
        <v>45657</v>
      </c>
      <c r="AK47" s="60" t="str">
        <f t="shared" ca="1" si="93"/>
        <v/>
      </c>
      <c r="AL47" s="63">
        <v>45664</v>
      </c>
      <c r="AM47" s="60" t="str">
        <f t="shared" ca="1" si="94"/>
        <v/>
      </c>
      <c r="AN47" s="63">
        <v>45671</v>
      </c>
      <c r="AO47" s="60" t="str">
        <f t="shared" ca="1" si="95"/>
        <v/>
      </c>
      <c r="AP47" s="63">
        <v>45678</v>
      </c>
      <c r="AQ47" s="60" t="str">
        <f t="shared" ca="1" si="96"/>
        <v/>
      </c>
      <c r="AR47" s="66">
        <v>45685</v>
      </c>
      <c r="AS47" s="60" t="str">
        <f t="shared" ca="1" si="97"/>
        <v/>
      </c>
      <c r="AT47" s="73" t="s">
        <v>70</v>
      </c>
    </row>
    <row r="48" spans="1:46" x14ac:dyDescent="0.2">
      <c r="A48" s="34"/>
      <c r="B48" s="57" t="s">
        <v>71</v>
      </c>
      <c r="C48" s="91">
        <v>45567</v>
      </c>
      <c r="D48" s="61" t="str">
        <f t="shared" ca="1" si="80"/>
        <v/>
      </c>
      <c r="E48" s="62">
        <v>45574</v>
      </c>
      <c r="F48" s="61" t="str">
        <f t="shared" ca="1" si="81"/>
        <v/>
      </c>
      <c r="G48" s="62">
        <v>45581</v>
      </c>
      <c r="H48" s="61" t="str">
        <f t="shared" ca="1" si="82"/>
        <v/>
      </c>
      <c r="I48" s="62">
        <v>45588</v>
      </c>
      <c r="J48" s="61" t="str">
        <f t="shared" ca="1" si="83"/>
        <v/>
      </c>
      <c r="K48" s="91">
        <v>45595</v>
      </c>
      <c r="L48" s="60" t="str">
        <f t="shared" ca="1" si="84"/>
        <v/>
      </c>
      <c r="M48" s="64" t="s">
        <v>71</v>
      </c>
      <c r="N48" s="531">
        <v>45595</v>
      </c>
      <c r="O48" s="60" t="str">
        <f t="shared" ca="1" si="85"/>
        <v/>
      </c>
      <c r="P48" s="63">
        <v>45602</v>
      </c>
      <c r="Q48" s="60" t="str">
        <f t="shared" ca="1" si="86"/>
        <v/>
      </c>
      <c r="R48" s="62">
        <v>45609</v>
      </c>
      <c r="S48" s="60" t="str">
        <f t="shared" ca="1" si="87"/>
        <v/>
      </c>
      <c r="T48" s="68">
        <v>45616</v>
      </c>
      <c r="U48" s="60" t="str">
        <f t="shared" ca="1" si="88"/>
        <v/>
      </c>
      <c r="V48" s="66">
        <v>45623</v>
      </c>
      <c r="W48" s="60" t="str">
        <f t="shared" ca="1" si="98"/>
        <v/>
      </c>
      <c r="X48" s="64" t="s">
        <v>71</v>
      </c>
      <c r="Y48" s="66">
        <v>45630</v>
      </c>
      <c r="Z48" s="60" t="str">
        <f t="shared" ca="1" si="89"/>
        <v/>
      </c>
      <c r="AA48" s="63">
        <v>45637</v>
      </c>
      <c r="AB48" s="60" t="str">
        <f t="shared" ca="1" si="90"/>
        <v/>
      </c>
      <c r="AC48" s="63">
        <v>45644</v>
      </c>
      <c r="AD48" s="60" t="str">
        <f t="shared" ca="1" si="91"/>
        <v/>
      </c>
      <c r="AE48" s="68">
        <v>45651</v>
      </c>
      <c r="AF48" s="60" t="str">
        <f t="shared" ca="1" si="99"/>
        <v/>
      </c>
      <c r="AG48" s="92">
        <v>45658</v>
      </c>
      <c r="AH48" s="60" t="str">
        <f t="shared" ca="1" si="92"/>
        <v/>
      </c>
      <c r="AI48" s="64" t="s">
        <v>71</v>
      </c>
      <c r="AJ48" s="74">
        <v>45658</v>
      </c>
      <c r="AK48" s="60" t="str">
        <f t="shared" ca="1" si="93"/>
        <v/>
      </c>
      <c r="AL48" s="93">
        <v>45665</v>
      </c>
      <c r="AM48" s="60" t="str">
        <f t="shared" ca="1" si="94"/>
        <v/>
      </c>
      <c r="AN48" s="63">
        <v>45672</v>
      </c>
      <c r="AO48" s="60" t="str">
        <f t="shared" ca="1" si="95"/>
        <v/>
      </c>
      <c r="AP48" s="63">
        <v>45679</v>
      </c>
      <c r="AQ48" s="60" t="str">
        <f t="shared" ca="1" si="96"/>
        <v/>
      </c>
      <c r="AR48" s="66">
        <v>45686</v>
      </c>
      <c r="AS48" s="60" t="str">
        <f t="shared" ca="1" si="97"/>
        <v/>
      </c>
      <c r="AT48" s="70" t="s">
        <v>71</v>
      </c>
    </row>
    <row r="49" spans="1:46" x14ac:dyDescent="0.2">
      <c r="A49" s="34"/>
      <c r="B49" s="71" t="s">
        <v>72</v>
      </c>
      <c r="C49" s="74">
        <v>45568</v>
      </c>
      <c r="D49" s="61" t="str">
        <f t="shared" ca="1" si="80"/>
        <v/>
      </c>
      <c r="E49" s="62">
        <v>45575</v>
      </c>
      <c r="F49" s="61" t="str">
        <f t="shared" ca="1" si="81"/>
        <v/>
      </c>
      <c r="G49" s="62">
        <v>45582</v>
      </c>
      <c r="H49" s="61" t="str">
        <f t="shared" ca="1" si="82"/>
        <v/>
      </c>
      <c r="I49" s="93">
        <v>45589</v>
      </c>
      <c r="J49" s="61" t="str">
        <f t="shared" ca="1" si="83"/>
        <v/>
      </c>
      <c r="K49" s="74">
        <v>45596</v>
      </c>
      <c r="L49" s="60" t="str">
        <f t="shared" ca="1" si="84"/>
        <v/>
      </c>
      <c r="M49" s="72" t="s">
        <v>72</v>
      </c>
      <c r="N49" s="92">
        <v>45596</v>
      </c>
      <c r="O49" s="60" t="str">
        <f t="shared" ca="1" si="85"/>
        <v/>
      </c>
      <c r="P49" s="63">
        <v>45603</v>
      </c>
      <c r="Q49" s="60" t="str">
        <f t="shared" ca="1" si="86"/>
        <v/>
      </c>
      <c r="R49" s="63">
        <v>45610</v>
      </c>
      <c r="S49" s="60" t="str">
        <f t="shared" ca="1" si="87"/>
        <v/>
      </c>
      <c r="T49" s="63">
        <v>45617</v>
      </c>
      <c r="U49" s="60" t="str">
        <f t="shared" ca="1" si="88"/>
        <v/>
      </c>
      <c r="V49" s="66">
        <v>45624</v>
      </c>
      <c r="W49" s="60" t="str">
        <f t="shared" ca="1" si="98"/>
        <v/>
      </c>
      <c r="X49" s="72" t="s">
        <v>72</v>
      </c>
      <c r="Y49" s="66">
        <v>45631</v>
      </c>
      <c r="Z49" s="60" t="str">
        <f t="shared" ca="1" si="89"/>
        <v/>
      </c>
      <c r="AA49" s="62">
        <v>45638</v>
      </c>
      <c r="AB49" s="60" t="str">
        <f t="shared" ca="1" si="90"/>
        <v/>
      </c>
      <c r="AC49" s="63">
        <v>45645</v>
      </c>
      <c r="AD49" s="60" t="str">
        <f t="shared" ca="1" si="91"/>
        <v/>
      </c>
      <c r="AE49" s="68">
        <v>45652</v>
      </c>
      <c r="AF49" s="60" t="str">
        <f t="shared" ca="1" si="99"/>
        <v/>
      </c>
      <c r="AG49" s="92">
        <v>45659</v>
      </c>
      <c r="AH49" s="60" t="str">
        <f t="shared" ca="1" si="92"/>
        <v/>
      </c>
      <c r="AI49" s="72" t="s">
        <v>72</v>
      </c>
      <c r="AJ49" s="91">
        <v>45659</v>
      </c>
      <c r="AK49" s="60" t="str">
        <f t="shared" ca="1" si="93"/>
        <v/>
      </c>
      <c r="AL49" s="63">
        <v>45666</v>
      </c>
      <c r="AM49" s="60" t="str">
        <f t="shared" ca="1" si="94"/>
        <v/>
      </c>
      <c r="AN49" s="63">
        <v>45673</v>
      </c>
      <c r="AO49" s="60" t="str">
        <f t="shared" ca="1" si="95"/>
        <v/>
      </c>
      <c r="AP49" s="63">
        <v>45680</v>
      </c>
      <c r="AQ49" s="60" t="str">
        <f t="shared" ca="1" si="96"/>
        <v/>
      </c>
      <c r="AR49" s="66">
        <v>45687</v>
      </c>
      <c r="AS49" s="60" t="str">
        <f t="shared" ca="1" si="97"/>
        <v/>
      </c>
      <c r="AT49" s="73" t="s">
        <v>72</v>
      </c>
    </row>
    <row r="50" spans="1:46" x14ac:dyDescent="0.2">
      <c r="A50" s="34"/>
      <c r="B50" s="57" t="s">
        <v>73</v>
      </c>
      <c r="C50" s="91">
        <v>45569</v>
      </c>
      <c r="D50" s="61" t="str">
        <f t="shared" ca="1" si="80"/>
        <v/>
      </c>
      <c r="E50" s="62">
        <v>45576</v>
      </c>
      <c r="F50" s="61" t="str">
        <f t="shared" ca="1" si="81"/>
        <v/>
      </c>
      <c r="G50" s="62">
        <v>45583</v>
      </c>
      <c r="H50" s="61" t="str">
        <f t="shared" ca="1" si="82"/>
        <v/>
      </c>
      <c r="I50" s="62">
        <v>45590</v>
      </c>
      <c r="J50" s="61" t="str">
        <f t="shared" ca="1" si="83"/>
        <v/>
      </c>
      <c r="K50" s="531">
        <v>45597</v>
      </c>
      <c r="L50" s="60" t="str">
        <f t="shared" ca="1" si="84"/>
        <v/>
      </c>
      <c r="M50" s="64" t="s">
        <v>73</v>
      </c>
      <c r="N50" s="74">
        <v>45597</v>
      </c>
      <c r="O50" s="60" t="str">
        <f t="shared" ca="1" si="85"/>
        <v/>
      </c>
      <c r="P50" s="62">
        <v>45604</v>
      </c>
      <c r="Q50" s="60" t="str">
        <f t="shared" ca="1" si="86"/>
        <v/>
      </c>
      <c r="R50" s="63">
        <v>45611</v>
      </c>
      <c r="S50" s="60" t="str">
        <f t="shared" ca="1" si="87"/>
        <v/>
      </c>
      <c r="T50" s="63">
        <v>45618</v>
      </c>
      <c r="U50" s="60" t="str">
        <f t="shared" ca="1" si="88"/>
        <v/>
      </c>
      <c r="V50" s="66">
        <v>45625</v>
      </c>
      <c r="W50" s="60" t="str">
        <f t="shared" ca="1" si="98"/>
        <v/>
      </c>
      <c r="X50" s="64" t="s">
        <v>73</v>
      </c>
      <c r="Y50" s="66">
        <v>45632</v>
      </c>
      <c r="Z50" s="60" t="str">
        <f t="shared" ca="1" si="89"/>
        <v/>
      </c>
      <c r="AA50" s="93">
        <v>45639</v>
      </c>
      <c r="AB50" s="60" t="str">
        <f t="shared" ca="1" si="90"/>
        <v/>
      </c>
      <c r="AC50" s="63">
        <v>45646</v>
      </c>
      <c r="AD50" s="60" t="str">
        <f t="shared" ca="1" si="91"/>
        <v>&lt;</v>
      </c>
      <c r="AE50" s="93">
        <v>45653</v>
      </c>
      <c r="AF50" s="60" t="str">
        <f t="shared" ca="1" si="99"/>
        <v/>
      </c>
      <c r="AG50" s="92">
        <v>45660</v>
      </c>
      <c r="AH50" s="60" t="str">
        <f t="shared" ca="1" si="92"/>
        <v/>
      </c>
      <c r="AI50" s="64" t="s">
        <v>73</v>
      </c>
      <c r="AJ50" s="91">
        <v>45660</v>
      </c>
      <c r="AK50" s="60" t="str">
        <f t="shared" ca="1" si="93"/>
        <v/>
      </c>
      <c r="AL50" s="63">
        <v>45667</v>
      </c>
      <c r="AM50" s="60" t="str">
        <f t="shared" ca="1" si="94"/>
        <v/>
      </c>
      <c r="AN50" s="63">
        <v>45674</v>
      </c>
      <c r="AO50" s="60" t="str">
        <f t="shared" ca="1" si="95"/>
        <v/>
      </c>
      <c r="AP50" s="63">
        <v>45681</v>
      </c>
      <c r="AQ50" s="60" t="str">
        <f t="shared" ca="1" si="96"/>
        <v/>
      </c>
      <c r="AR50" s="66">
        <v>45688</v>
      </c>
      <c r="AS50" s="60" t="str">
        <f t="shared" ca="1" si="97"/>
        <v/>
      </c>
      <c r="AT50" s="70" t="s">
        <v>73</v>
      </c>
    </row>
    <row r="51" spans="1:46" x14ac:dyDescent="0.2">
      <c r="A51" s="34"/>
      <c r="B51" s="71" t="s">
        <v>74</v>
      </c>
      <c r="C51" s="94">
        <v>45570</v>
      </c>
      <c r="D51" s="61" t="str">
        <f t="shared" ca="1" si="80"/>
        <v/>
      </c>
      <c r="E51" s="62">
        <v>45577</v>
      </c>
      <c r="F51" s="61" t="str">
        <f t="shared" ca="1" si="81"/>
        <v/>
      </c>
      <c r="G51" s="62">
        <v>45584</v>
      </c>
      <c r="H51" s="61" t="str">
        <f t="shared" ca="1" si="82"/>
        <v/>
      </c>
      <c r="I51" s="68">
        <v>45591</v>
      </c>
      <c r="J51" s="61" t="str">
        <f t="shared" ca="1" si="83"/>
        <v/>
      </c>
      <c r="K51" s="531">
        <v>45598</v>
      </c>
      <c r="L51" s="60" t="str">
        <f t="shared" ca="1" si="84"/>
        <v/>
      </c>
      <c r="M51" s="72" t="s">
        <v>74</v>
      </c>
      <c r="N51" s="66">
        <v>45598</v>
      </c>
      <c r="O51" s="60" t="str">
        <f t="shared" ca="1" si="85"/>
        <v/>
      </c>
      <c r="P51" s="63">
        <v>45605</v>
      </c>
      <c r="Q51" s="60" t="str">
        <f t="shared" ca="1" si="86"/>
        <v/>
      </c>
      <c r="R51" s="63">
        <v>45612</v>
      </c>
      <c r="S51" s="60" t="str">
        <f t="shared" ca="1" si="87"/>
        <v/>
      </c>
      <c r="T51" s="63">
        <v>45619</v>
      </c>
      <c r="U51" s="60" t="str">
        <f t="shared" ca="1" si="88"/>
        <v/>
      </c>
      <c r="V51" s="66">
        <v>45626</v>
      </c>
      <c r="W51" s="60" t="str">
        <f t="shared" ca="1" si="98"/>
        <v/>
      </c>
      <c r="X51" s="72" t="s">
        <v>74</v>
      </c>
      <c r="Y51" s="63">
        <v>45633</v>
      </c>
      <c r="Z51" s="60" t="str">
        <f t="shared" ca="1" si="89"/>
        <v/>
      </c>
      <c r="AA51" s="63">
        <v>45640</v>
      </c>
      <c r="AB51" s="60" t="str">
        <f t="shared" ca="1" si="90"/>
        <v/>
      </c>
      <c r="AC51" s="63">
        <v>45647</v>
      </c>
      <c r="AD51" s="60" t="str">
        <f t="shared" ca="1" si="91"/>
        <v/>
      </c>
      <c r="AE51" s="62">
        <v>45654</v>
      </c>
      <c r="AF51" s="60" t="str">
        <f t="shared" ca="1" si="99"/>
        <v/>
      </c>
      <c r="AG51" s="531">
        <v>45661</v>
      </c>
      <c r="AH51" s="60" t="str">
        <f t="shared" ca="1" si="92"/>
        <v/>
      </c>
      <c r="AI51" s="72" t="s">
        <v>74</v>
      </c>
      <c r="AJ51" s="93">
        <v>45661</v>
      </c>
      <c r="AK51" s="60" t="str">
        <f t="shared" ca="1" si="93"/>
        <v/>
      </c>
      <c r="AL51" s="63">
        <v>45668</v>
      </c>
      <c r="AM51" s="60" t="str">
        <f t="shared" ca="1" si="94"/>
        <v/>
      </c>
      <c r="AN51" s="63">
        <v>45675</v>
      </c>
      <c r="AO51" s="60" t="str">
        <f t="shared" ca="1" si="95"/>
        <v/>
      </c>
      <c r="AP51" s="63">
        <v>45682</v>
      </c>
      <c r="AQ51" s="60" t="str">
        <f t="shared" ca="1" si="96"/>
        <v/>
      </c>
      <c r="AR51" s="65">
        <v>45689</v>
      </c>
      <c r="AS51" s="60" t="str">
        <f t="shared" ca="1" si="97"/>
        <v/>
      </c>
      <c r="AT51" s="73" t="s">
        <v>74</v>
      </c>
    </row>
    <row r="52" spans="1:46" x14ac:dyDescent="0.2">
      <c r="B52" s="57" t="s">
        <v>68</v>
      </c>
      <c r="C52" s="95">
        <v>45571</v>
      </c>
      <c r="D52" s="77" t="str">
        <f t="shared" ca="1" si="80"/>
        <v/>
      </c>
      <c r="E52" s="78">
        <v>45578</v>
      </c>
      <c r="F52" s="77" t="str">
        <f t="shared" ca="1" si="81"/>
        <v/>
      </c>
      <c r="G52" s="78">
        <v>45585</v>
      </c>
      <c r="H52" s="77" t="str">
        <f t="shared" ca="1" si="82"/>
        <v/>
      </c>
      <c r="I52" s="78">
        <v>45592</v>
      </c>
      <c r="J52" s="77" t="str">
        <f t="shared" ca="1" si="83"/>
        <v/>
      </c>
      <c r="K52" s="79">
        <v>45599</v>
      </c>
      <c r="L52" s="77" t="str">
        <f t="shared" ca="1" si="84"/>
        <v/>
      </c>
      <c r="M52" s="64" t="s">
        <v>68</v>
      </c>
      <c r="N52" s="95">
        <v>45599</v>
      </c>
      <c r="O52" s="77" t="str">
        <f t="shared" ca="1" si="85"/>
        <v/>
      </c>
      <c r="P52" s="78">
        <v>45606</v>
      </c>
      <c r="Q52" s="77" t="str">
        <f t="shared" ca="1" si="86"/>
        <v/>
      </c>
      <c r="R52" s="78">
        <v>45613</v>
      </c>
      <c r="S52" s="77" t="str">
        <f t="shared" ca="1" si="87"/>
        <v/>
      </c>
      <c r="T52" s="78">
        <v>45620</v>
      </c>
      <c r="U52" s="77" t="str">
        <f t="shared" ca="1" si="88"/>
        <v/>
      </c>
      <c r="V52" s="529">
        <v>45627</v>
      </c>
      <c r="W52" s="77" t="str">
        <f t="shared" ca="1" si="98"/>
        <v/>
      </c>
      <c r="X52" s="64" t="s">
        <v>68</v>
      </c>
      <c r="Y52" s="68">
        <v>45634</v>
      </c>
      <c r="Z52" s="77" t="str">
        <f t="shared" ca="1" si="89"/>
        <v/>
      </c>
      <c r="AA52" s="78">
        <v>45641</v>
      </c>
      <c r="AB52" s="77" t="str">
        <f t="shared" ca="1" si="90"/>
        <v/>
      </c>
      <c r="AC52" s="78">
        <v>45648</v>
      </c>
      <c r="AD52" s="77" t="str">
        <f t="shared" ca="1" si="91"/>
        <v/>
      </c>
      <c r="AE52" s="78">
        <v>45655</v>
      </c>
      <c r="AF52" s="77" t="str">
        <f t="shared" ca="1" si="99"/>
        <v/>
      </c>
      <c r="AG52" s="79">
        <v>45662</v>
      </c>
      <c r="AH52" s="77" t="str">
        <f t="shared" ca="1" si="92"/>
        <v/>
      </c>
      <c r="AI52" s="64" t="s">
        <v>68</v>
      </c>
      <c r="AJ52" s="78">
        <v>45662</v>
      </c>
      <c r="AK52" s="77" t="str">
        <f t="shared" ca="1" si="93"/>
        <v/>
      </c>
      <c r="AL52" s="78">
        <v>45669</v>
      </c>
      <c r="AM52" s="77" t="str">
        <f t="shared" ca="1" si="94"/>
        <v/>
      </c>
      <c r="AN52" s="78">
        <v>45676</v>
      </c>
      <c r="AO52" s="77" t="str">
        <f t="shared" ca="1" si="95"/>
        <v/>
      </c>
      <c r="AP52" s="78">
        <v>45683</v>
      </c>
      <c r="AQ52" s="77" t="str">
        <f t="shared" ca="1" si="96"/>
        <v/>
      </c>
      <c r="AR52" s="79">
        <v>45690</v>
      </c>
      <c r="AS52" s="77" t="str">
        <f t="shared" ca="1" si="97"/>
        <v/>
      </c>
      <c r="AT52" s="70" t="s">
        <v>68</v>
      </c>
    </row>
    <row r="53" spans="1:46" ht="15.75" x14ac:dyDescent="0.2">
      <c r="B53" s="107" t="s">
        <v>346</v>
      </c>
      <c r="C53" s="108"/>
      <c r="D53" s="109"/>
      <c r="E53" s="108"/>
      <c r="F53" s="109"/>
      <c r="G53" s="108"/>
      <c r="H53" s="109"/>
      <c r="I53" s="108"/>
      <c r="J53" s="109"/>
      <c r="K53" s="108"/>
      <c r="L53" s="109"/>
      <c r="M53" s="110"/>
      <c r="N53" s="108"/>
      <c r="O53" s="109"/>
      <c r="P53" s="108"/>
      <c r="Q53" s="109"/>
      <c r="R53" s="108"/>
      <c r="S53" s="109"/>
      <c r="T53" s="108"/>
      <c r="U53" s="109"/>
      <c r="V53" s="108"/>
      <c r="W53" s="109"/>
      <c r="X53" s="110"/>
      <c r="Y53" s="108"/>
      <c r="Z53" s="109"/>
      <c r="AA53" s="108"/>
      <c r="AB53" s="109"/>
      <c r="AC53" s="108"/>
      <c r="AD53" s="109"/>
      <c r="AE53" s="108"/>
      <c r="AF53" s="109"/>
      <c r="AG53" s="108"/>
      <c r="AH53" s="109"/>
      <c r="AI53" s="110"/>
      <c r="AJ53" s="108"/>
      <c r="AK53" s="109"/>
      <c r="AL53" s="108"/>
      <c r="AM53" s="109"/>
      <c r="AN53" s="108"/>
      <c r="AO53" s="109"/>
      <c r="AP53" s="108"/>
      <c r="AQ53" s="109"/>
      <c r="AR53" s="108"/>
      <c r="AS53" s="109"/>
      <c r="AT53" s="111" t="s">
        <v>347</v>
      </c>
    </row>
  </sheetData>
  <sheetProtection algorithmName="SHA-512" hashValue="IvkUQ7EhPd0XN9tRTQE6A/WF2Yx7IURwZAeIAPjcIspUWb4y7M/j83C0kvZ2yKX1BWev/xaU6J5L0P987l7joA==" saltValue="TH858h6WJ8S2DQWpXTzjIQ==" spinCount="100000" sheet="1" objects="1" scenarios="1"/>
  <conditionalFormatting sqref="C13:C16">
    <cfRule type="expression" dxfId="45" priority="4" stopIfTrue="1">
      <formula>D13="&lt;"</formula>
    </cfRule>
  </conditionalFormatting>
  <conditionalFormatting sqref="C24">
    <cfRule type="expression" dxfId="44" priority="5" stopIfTrue="1">
      <formula>D24="&lt;"</formula>
    </cfRule>
  </conditionalFormatting>
  <conditionalFormatting sqref="C40:C43">
    <cfRule type="expression" dxfId="43" priority="16" stopIfTrue="1">
      <formula>D40="&lt;"</formula>
    </cfRule>
  </conditionalFormatting>
  <conditionalFormatting sqref="C51">
    <cfRule type="expression" dxfId="42" priority="17" stopIfTrue="1">
      <formula>D51="&lt;"</formula>
    </cfRule>
  </conditionalFormatting>
  <conditionalFormatting sqref="D10:D16 F10:F16 H10:H16 J10:J16 L10:L16 O10:O16 Q10:Q16 S10:S16 U10:U16 W10:W16 Z10:Z16 AB10:AB16 AD10:AD16 AF10:AF16 AH10:AH16 AK10:AK16 AM10:AM16 AO10:AO16 AQ10:AQ16 AS10:AS16 D19:D25 F19:F25 H19:H25 J19:J25 L19:L25 O19:O25 Q19:Q25 S19:S25 U19:U25 W19:W25 Z19:Z25 AB19:AB25 AD19:AD25 AF19:AF25 AH19:AH25 AK19:AK25 AM19:AM25 AO19:AO25 AQ19:AQ25 AS19:AS25">
    <cfRule type="expression" dxfId="41" priority="13" stopIfTrue="1">
      <formula>D10="&lt;"</formula>
    </cfRule>
  </conditionalFormatting>
  <conditionalFormatting sqref="D28:D34 F28:F34 H28:H34 J28:J34 L28:L34 O28:O34 Q28:Q34 S28:S34 U28:U34 W28:W34 Z28:Z34 AB28:AB34 AD28:AD34 AF28:AF34 AH28:AH34 AK28:AK34 AM28:AM34 AO28:AO34 AQ28:AQ34 AS28:AS34 D37:D43 F37:F43 H37:H43 J37:J43 L37:L43 O37:O43 Q37:Q43 S37:S43 U37:U43 W37:W43 Z37:Z43 AB37:AB43 AD37:AD43 AF37:AF43 AH37:AH43 AK37:AK43 AM37:AM43 AO37:AO43 AQ37:AQ43 AS37:AS43 D46:D52 F46:F52 H46:H52 J46:J52 L46:L52 O46:O52 Q46:Q52 S46:S52 U46:U52 W46:W52 Z46:Z52 AB46:AB52 AD46:AD52 AF46:AF52 AH46:AH52 AK46:AK52 AM46:AM52 AO46:AO52 AQ46:AQ52 AS46:AS52">
    <cfRule type="expression" dxfId="40" priority="27" stopIfTrue="1">
      <formula>D28="&lt;"</formula>
    </cfRule>
  </conditionalFormatting>
  <conditionalFormatting sqref="E10:E15">
    <cfRule type="expression" dxfId="39" priority="9" stopIfTrue="1">
      <formula>F10="&lt;"</formula>
    </cfRule>
  </conditionalFormatting>
  <conditionalFormatting sqref="E19">
    <cfRule type="expression" dxfId="38" priority="12" stopIfTrue="1">
      <formula>F19="&lt;"</formula>
    </cfRule>
    <cfRule type="expression" dxfId="37" priority="34" stopIfTrue="1">
      <formula>F19="&lt;"</formula>
    </cfRule>
  </conditionalFormatting>
  <conditionalFormatting sqref="E37:E42">
    <cfRule type="expression" dxfId="36" priority="23" stopIfTrue="1">
      <formula>F37="&lt;"</formula>
    </cfRule>
  </conditionalFormatting>
  <conditionalFormatting sqref="E46">
    <cfRule type="expression" dxfId="35" priority="26" stopIfTrue="1">
      <formula>F46="&lt;"</formula>
    </cfRule>
    <cfRule type="expression" dxfId="34" priority="44" stopIfTrue="1">
      <formula>F46="&lt;"</formula>
    </cfRule>
  </conditionalFormatting>
  <conditionalFormatting sqref="G10">
    <cfRule type="expression" dxfId="33" priority="31" stopIfTrue="1">
      <formula>H10="&lt;"</formula>
    </cfRule>
    <cfRule type="expression" dxfId="32" priority="30" stopIfTrue="1">
      <formula>H10="&lt;"</formula>
    </cfRule>
    <cfRule type="expression" dxfId="31" priority="7" stopIfTrue="1">
      <formula>H10="&lt;"</formula>
    </cfRule>
    <cfRule type="expression" dxfId="30" priority="8" stopIfTrue="1">
      <formula>H10="&lt;"</formula>
    </cfRule>
    <cfRule type="expression" dxfId="29" priority="10" stopIfTrue="1">
      <formula>H10="&lt;"</formula>
    </cfRule>
    <cfRule type="expression" dxfId="28" priority="32" stopIfTrue="1">
      <formula>H10="&lt;"</formula>
    </cfRule>
  </conditionalFormatting>
  <conditionalFormatting sqref="G10:G16">
    <cfRule type="expression" dxfId="27" priority="11" stopIfTrue="1">
      <formula>H10="&lt;"</formula>
    </cfRule>
    <cfRule type="expression" dxfId="26" priority="33" stopIfTrue="1">
      <formula>H10="&lt;"</formula>
    </cfRule>
  </conditionalFormatting>
  <conditionalFormatting sqref="G37">
    <cfRule type="expression" dxfId="25" priority="20" stopIfTrue="1">
      <formula>H37="&lt;"</formula>
    </cfRule>
    <cfRule type="expression" dxfId="24" priority="24" stopIfTrue="1">
      <formula>H37="&lt;"</formula>
    </cfRule>
    <cfRule type="expression" dxfId="23" priority="21" stopIfTrue="1">
      <formula>H37="&lt;"</formula>
    </cfRule>
    <cfRule type="expression" dxfId="22" priority="38" stopIfTrue="1">
      <formula>H37="&lt;"</formula>
    </cfRule>
    <cfRule type="expression" dxfId="21" priority="39" stopIfTrue="1">
      <formula>H37="&lt;"</formula>
    </cfRule>
    <cfRule type="expression" dxfId="20" priority="42" stopIfTrue="1">
      <formula>H37="&lt;"</formula>
    </cfRule>
  </conditionalFormatting>
  <conditionalFormatting sqref="G37:G43">
    <cfRule type="expression" dxfId="19" priority="43" stopIfTrue="1">
      <formula>H37="&lt;"</formula>
    </cfRule>
    <cfRule type="expression" dxfId="18" priority="25" stopIfTrue="1">
      <formula>H37="&lt;"</formula>
    </cfRule>
  </conditionalFormatting>
  <conditionalFormatting sqref="I10:I16 AE19:AE22 C19:C23 AL19:AL25 AE24:AE25 N25 E19:E25">
    <cfRule type="expression" dxfId="17" priority="36" stopIfTrue="1">
      <formula>D10="&lt;"</formula>
    </cfRule>
  </conditionalFormatting>
  <conditionalFormatting sqref="I10:I16 AG19:AG20 AE19:AE22 C19:C25 AL19:AL25 AE24:AE25 N25 E19:E25 C10:C11 K10:K16 N10:N16 P10:P16 R10:R16 T10:T16 V10:V16 Y10:Y16 AA10:AA16 AC10:AC16 AE10:AE16 AG10:AG16 AJ10:AJ16 AL10:AL16 AN10:AN16 AP10:AP16 AR10:AR16 E16 K19:K23 N19:N23 AC19:AC23 G19:G25 I19:I25 P19:P25 R19:R25 T19:T25 V19:V25 Y19:Y25 AA19:AA25 AN19:AN25 AP19:AP25 AR19:AR25 AJ24:AJ25 K25 AC25 AG25">
    <cfRule type="expression" dxfId="16" priority="15" stopIfTrue="1">
      <formula>D10="&lt;"</formula>
    </cfRule>
  </conditionalFormatting>
  <conditionalFormatting sqref="I13 AL20:AL21 AG20:AG24 AE22:AE24 C23 N24:N25">
    <cfRule type="expression" dxfId="15" priority="35" stopIfTrue="1">
      <formula>D13="&lt;"</formula>
    </cfRule>
  </conditionalFormatting>
  <conditionalFormatting sqref="V32">
    <cfRule type="expression" dxfId="14" priority="22" stopIfTrue="1">
      <formula>W32="&lt;"</formula>
    </cfRule>
    <cfRule type="expression" dxfId="13" priority="41" stopIfTrue="1">
      <formula>W32="&lt;"</formula>
    </cfRule>
  </conditionalFormatting>
  <conditionalFormatting sqref="AA28 AR28 AN31 AJ31:AJ32 I40 AL47:AL48 AG47:AG51 AE49:AE51 C50 N51:N52">
    <cfRule type="expression" dxfId="12" priority="45" stopIfTrue="1">
      <formula>D28="&lt;"</formula>
    </cfRule>
  </conditionalFormatting>
  <conditionalFormatting sqref="AA28:AA34 AJ28:AJ34 AN28:AN34 AR28:AR34 I37:I43 AE46:AE49 C46:C50 AL46:AL52 AE51:AE52 N52 E46:E52 V28:V34 AP28:AP34 AC28:AC34">
    <cfRule type="expression" dxfId="11" priority="46" stopIfTrue="1">
      <formula>D28="&lt;"</formula>
    </cfRule>
  </conditionalFormatting>
  <conditionalFormatting sqref="AC32">
    <cfRule type="expression" dxfId="10" priority="37" stopIfTrue="1">
      <formula>AD32="&lt;"</formula>
    </cfRule>
    <cfRule type="expression" dxfId="9" priority="19" stopIfTrue="1">
      <formula>AD32="&lt;"</formula>
    </cfRule>
  </conditionalFormatting>
  <conditionalFormatting sqref="AG20">
    <cfRule type="expression" dxfId="8" priority="6" stopIfTrue="1">
      <formula>AH20="&lt;"</formula>
    </cfRule>
  </conditionalFormatting>
  <conditionalFormatting sqref="AG20:AG24 C12 I13 AJ19:AJ23 AL20:AL21 AE22:AE24 C23 K24 AC24 N24:N25">
    <cfRule type="expression" dxfId="7" priority="14" stopIfTrue="1">
      <formula>D12="&lt;"</formula>
    </cfRule>
  </conditionalFormatting>
  <conditionalFormatting sqref="AG47">
    <cfRule type="expression" dxfId="6" priority="18" stopIfTrue="1">
      <formula>AH47="&lt;"</formula>
    </cfRule>
  </conditionalFormatting>
  <conditionalFormatting sqref="AG47:AG51 AA28 AE28 AR28 AN31 AJ31:AJ32 C39 I40 AJ46:AJ50 AL47:AL48 AE49:AE51 C50 K51 AC51 N51:N52">
    <cfRule type="expression" dxfId="5" priority="28" stopIfTrue="1">
      <formula>D28="&lt;"</formula>
    </cfRule>
  </conditionalFormatting>
  <conditionalFormatting sqref="AL31">
    <cfRule type="expression" dxfId="4" priority="3" stopIfTrue="1">
      <formula>AM31="&lt;"</formula>
    </cfRule>
  </conditionalFormatting>
  <conditionalFormatting sqref="AP28">
    <cfRule type="expression" dxfId="3" priority="2" stopIfTrue="1">
      <formula>AQ28="&lt;"</formula>
    </cfRule>
    <cfRule type="expression" dxfId="2" priority="40" stopIfTrue="1">
      <formula>AQ28="&lt;"</formula>
    </cfRule>
  </conditionalFormatting>
  <conditionalFormatting sqref="AR28:AR30 AA28:AA34 AJ28:AJ34 AN28:AN34 I37:I43 AG46:AG47 AE46:AE49 C46:C52 AL46:AL52 AE51:AE52 N52 E46:E52 V28:V34 AC28:AC34 AL28:AL34 AP28:AP34 C28:C34 E28:E34 G28:G34 I28:I34 K28:K34 N28:N34 P28:P34 R28:R34 T28:T34 Y28:Y34 AG28:AG34 AE29:AE34 AR32:AR34 C37:C38 K37:K43 N37:N43 P37:P43 R37:R43 T37:T43 V37:V43 Y37:Y43 AA37:AA43 AC37:AC43 AE37:AE43 AG37:AG43 AJ37:AJ43 AL37:AL43 AN37:AN43 AP37:AP43 AR37:AR43 E43 K46:K50 N46:N50 AC46:AC50 G46:G52 I46:I52 P46:P52 R46:R52 T46:T52 V46:V52 Y46:Y52 AA46:AA52 AN46:AN52 AP46:AP52 AR46:AR52 AJ51:AJ52 K52 AC52 AG52">
    <cfRule type="expression" dxfId="1" priority="29" stopIfTrue="1">
      <formula>D28="&lt;"</formula>
    </cfRule>
  </conditionalFormatting>
  <conditionalFormatting sqref="AR31">
    <cfRule type="expression" dxfId="0" priority="1" stopIfTrue="1">
      <formula>AS31="&lt;"</formula>
    </cfRule>
  </conditionalFormatting>
  <hyperlinks>
    <hyperlink ref="C3" location="Zentrale!A27" display="Z" xr:uid="{00000000-0004-0000-0700-000000000000}"/>
    <hyperlink ref="D3:J3" location="Zentrale!A27" display="Z" xr:uid="{34EE5364-847F-4D4B-B3E6-0DB2032092DF}"/>
  </hyperlinks>
  <printOptions horizontalCentered="1"/>
  <pageMargins left="0.39370078740157483" right="0.39370078740157483" top="0.59055118110236227" bottom="0.59055118110236227" header="0.31496062992125984" footer="0.31496062992125984"/>
  <pageSetup paperSize="9" scale="72"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116"/>
  <sheetViews>
    <sheetView showGridLines="0" showRowColHeaders="0" zoomScale="62" zoomScaleNormal="62" workbookViewId="0">
      <pane ySplit="12" topLeftCell="A13" activePane="bottomLeft" state="frozenSplit"/>
      <selection activeCell="E3" sqref="E3"/>
      <selection pane="bottomLeft" activeCell="O3" sqref="O3"/>
    </sheetView>
  </sheetViews>
  <sheetFormatPr baseColWidth="10" defaultRowHeight="12.75" x14ac:dyDescent="0.2"/>
  <cols>
    <col min="1" max="1" width="11.42578125" style="249"/>
    <col min="2" max="2" width="26.7109375" style="250" customWidth="1"/>
    <col min="3" max="6" width="10.7109375" style="251" customWidth="1"/>
    <col min="7" max="7" width="10.7109375" style="251" hidden="1" customWidth="1"/>
    <col min="8" max="35" width="7.7109375" style="249" customWidth="1"/>
    <col min="36" max="16384" width="11.42578125" style="249"/>
  </cols>
  <sheetData>
    <row r="1" spans="2:35" ht="18.75" x14ac:dyDescent="0.2">
      <c r="B1" s="419" t="s">
        <v>210</v>
      </c>
    </row>
    <row r="2" spans="2:35" s="252" customFormat="1" ht="51" x14ac:dyDescent="0.2">
      <c r="B2" s="333" t="s">
        <v>267</v>
      </c>
      <c r="C2" s="334"/>
      <c r="D2" s="334"/>
      <c r="E2" s="334"/>
      <c r="F2" s="334"/>
      <c r="G2" s="335"/>
      <c r="H2" s="336" t="s">
        <v>287</v>
      </c>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8" t="s">
        <v>261</v>
      </c>
    </row>
    <row r="3" spans="2:35" s="253" customFormat="1" ht="19.5" thickBot="1" x14ac:dyDescent="0.25">
      <c r="B3" s="330"/>
      <c r="C3" s="254"/>
      <c r="D3" s="254"/>
      <c r="E3" s="254"/>
      <c r="F3" s="255" t="s">
        <v>97</v>
      </c>
      <c r="G3" s="255"/>
      <c r="H3" s="256">
        <v>46713</v>
      </c>
      <c r="I3" s="257">
        <v>46713</v>
      </c>
      <c r="J3" s="258">
        <v>46713</v>
      </c>
      <c r="K3" s="259">
        <v>46713</v>
      </c>
      <c r="L3" s="256">
        <v>46714</v>
      </c>
      <c r="M3" s="257">
        <v>46714</v>
      </c>
      <c r="N3" s="258">
        <v>46714</v>
      </c>
      <c r="O3" s="259">
        <v>46714</v>
      </c>
      <c r="P3" s="260">
        <v>46715</v>
      </c>
      <c r="Q3" s="261">
        <v>46715</v>
      </c>
      <c r="R3" s="258">
        <v>46715</v>
      </c>
      <c r="S3" s="262">
        <v>46715</v>
      </c>
      <c r="T3" s="256">
        <v>46716</v>
      </c>
      <c r="U3" s="257">
        <v>46716</v>
      </c>
      <c r="V3" s="258">
        <v>46716</v>
      </c>
      <c r="W3" s="259">
        <v>46716</v>
      </c>
      <c r="X3" s="256">
        <v>46717</v>
      </c>
      <c r="Y3" s="257">
        <v>46717</v>
      </c>
      <c r="Z3" s="258">
        <v>46717</v>
      </c>
      <c r="AA3" s="259">
        <v>46717</v>
      </c>
      <c r="AB3" s="260">
        <v>46718</v>
      </c>
      <c r="AC3" s="261">
        <v>46718</v>
      </c>
      <c r="AD3" s="258">
        <v>46718</v>
      </c>
      <c r="AE3" s="262">
        <v>46718</v>
      </c>
      <c r="AF3" s="260">
        <v>46719</v>
      </c>
      <c r="AG3" s="261">
        <v>46719</v>
      </c>
      <c r="AH3" s="258">
        <v>46719</v>
      </c>
      <c r="AI3" s="259">
        <v>46719</v>
      </c>
    </row>
    <row r="4" spans="2:35" s="253" customFormat="1" ht="19.5" thickTop="1" x14ac:dyDescent="0.2">
      <c r="B4" s="339"/>
      <c r="C4" s="254"/>
      <c r="D4" s="254"/>
      <c r="E4" s="254"/>
      <c r="F4" s="390"/>
      <c r="G4" s="534"/>
      <c r="H4" s="391"/>
      <c r="I4" s="392"/>
      <c r="J4" s="393"/>
      <c r="K4" s="394"/>
      <c r="L4" s="395"/>
      <c r="M4" s="396"/>
      <c r="N4" s="393"/>
      <c r="O4" s="397"/>
      <c r="P4" s="398"/>
      <c r="Q4" s="396"/>
      <c r="R4" s="393"/>
      <c r="S4" s="394"/>
      <c r="T4" s="395"/>
      <c r="U4" s="396"/>
      <c r="V4" s="393"/>
      <c r="W4" s="397"/>
      <c r="X4" s="398"/>
      <c r="Y4" s="396"/>
      <c r="Z4" s="393"/>
      <c r="AA4" s="394"/>
      <c r="AB4" s="395"/>
      <c r="AC4" s="396"/>
      <c r="AD4" s="393"/>
      <c r="AE4" s="394"/>
      <c r="AF4" s="395"/>
      <c r="AG4" s="396"/>
      <c r="AH4" s="393"/>
      <c r="AI4" s="397"/>
    </row>
    <row r="5" spans="2:35" s="253" customFormat="1" ht="18.75" x14ac:dyDescent="0.2">
      <c r="B5" s="127" t="s">
        <v>209</v>
      </c>
      <c r="C5" s="254"/>
      <c r="D5" s="254"/>
      <c r="E5" s="254"/>
      <c r="F5" s="399"/>
      <c r="G5" s="534"/>
      <c r="H5" s="400"/>
      <c r="I5" s="401"/>
      <c r="J5" s="402"/>
      <c r="K5" s="403"/>
      <c r="L5" s="404"/>
      <c r="M5" s="405"/>
      <c r="N5" s="402"/>
      <c r="O5" s="406"/>
      <c r="P5" s="407"/>
      <c r="Q5" s="405"/>
      <c r="R5" s="402"/>
      <c r="S5" s="403"/>
      <c r="T5" s="404"/>
      <c r="U5" s="405"/>
      <c r="V5" s="402"/>
      <c r="W5" s="406"/>
      <c r="X5" s="407"/>
      <c r="Y5" s="405"/>
      <c r="Z5" s="402"/>
      <c r="AA5" s="403"/>
      <c r="AB5" s="404"/>
      <c r="AC5" s="405"/>
      <c r="AD5" s="402"/>
      <c r="AE5" s="403"/>
      <c r="AF5" s="404"/>
      <c r="AG5" s="405"/>
      <c r="AH5" s="402"/>
      <c r="AI5" s="406"/>
    </row>
    <row r="6" spans="2:35" s="253" customFormat="1" ht="18.75" x14ac:dyDescent="0.2">
      <c r="B6" s="340" t="s">
        <v>266</v>
      </c>
      <c r="C6" s="254"/>
      <c r="D6" s="254"/>
      <c r="E6" s="254"/>
      <c r="F6" s="399"/>
      <c r="G6" s="534"/>
      <c r="H6" s="400"/>
      <c r="I6" s="401"/>
      <c r="J6" s="402"/>
      <c r="K6" s="403"/>
      <c r="L6" s="404"/>
      <c r="M6" s="405"/>
      <c r="N6" s="402"/>
      <c r="O6" s="406"/>
      <c r="P6" s="407"/>
      <c r="Q6" s="405"/>
      <c r="R6" s="402"/>
      <c r="S6" s="403"/>
      <c r="T6" s="404"/>
      <c r="U6" s="405"/>
      <c r="V6" s="402"/>
      <c r="W6" s="406"/>
      <c r="X6" s="407"/>
      <c r="Y6" s="405"/>
      <c r="Z6" s="402"/>
      <c r="AA6" s="403"/>
      <c r="AB6" s="404"/>
      <c r="AC6" s="405"/>
      <c r="AD6" s="402"/>
      <c r="AE6" s="403"/>
      <c r="AF6" s="404"/>
      <c r="AG6" s="405"/>
      <c r="AH6" s="402"/>
      <c r="AI6" s="406"/>
    </row>
    <row r="7" spans="2:35" s="253" customFormat="1" ht="18.75" x14ac:dyDescent="0.2">
      <c r="B7" s="339"/>
      <c r="C7" s="254"/>
      <c r="D7" s="254"/>
      <c r="E7" s="254"/>
      <c r="F7" s="399"/>
      <c r="G7" s="534"/>
      <c r="H7" s="400"/>
      <c r="I7" s="401"/>
      <c r="J7" s="402"/>
      <c r="K7" s="403"/>
      <c r="L7" s="404"/>
      <c r="M7" s="405"/>
      <c r="N7" s="402"/>
      <c r="O7" s="406"/>
      <c r="P7" s="407"/>
      <c r="Q7" s="405"/>
      <c r="R7" s="402"/>
      <c r="S7" s="403"/>
      <c r="T7" s="404"/>
      <c r="U7" s="405"/>
      <c r="V7" s="402"/>
      <c r="W7" s="406"/>
      <c r="X7" s="407"/>
      <c r="Y7" s="405"/>
      <c r="Z7" s="402"/>
      <c r="AA7" s="403"/>
      <c r="AB7" s="404"/>
      <c r="AC7" s="405"/>
      <c r="AD7" s="402"/>
      <c r="AE7" s="403"/>
      <c r="AF7" s="404"/>
      <c r="AG7" s="405"/>
      <c r="AH7" s="402"/>
      <c r="AI7" s="406"/>
    </row>
    <row r="8" spans="2:35" s="253" customFormat="1" ht="18.75" x14ac:dyDescent="0.2">
      <c r="B8" s="339"/>
      <c r="C8" s="254"/>
      <c r="D8" s="254"/>
      <c r="E8" s="254"/>
      <c r="F8" s="399"/>
      <c r="G8" s="534"/>
      <c r="H8" s="400"/>
      <c r="I8" s="401"/>
      <c r="J8" s="402"/>
      <c r="K8" s="403"/>
      <c r="L8" s="404"/>
      <c r="M8" s="405"/>
      <c r="N8" s="402"/>
      <c r="O8" s="406"/>
      <c r="P8" s="407"/>
      <c r="Q8" s="405"/>
      <c r="R8" s="402"/>
      <c r="S8" s="403"/>
      <c r="T8" s="404"/>
      <c r="U8" s="405"/>
      <c r="V8" s="402"/>
      <c r="W8" s="406"/>
      <c r="X8" s="407"/>
      <c r="Y8" s="405"/>
      <c r="Z8" s="402"/>
      <c r="AA8" s="403"/>
      <c r="AB8" s="404"/>
      <c r="AC8" s="405"/>
      <c r="AD8" s="402"/>
      <c r="AE8" s="403"/>
      <c r="AF8" s="404"/>
      <c r="AG8" s="405"/>
      <c r="AH8" s="402"/>
      <c r="AI8" s="406"/>
    </row>
    <row r="9" spans="2:35" s="253" customFormat="1" ht="18.75" x14ac:dyDescent="0.2">
      <c r="B9" s="339"/>
      <c r="C9" s="254"/>
      <c r="D9" s="254"/>
      <c r="E9" s="254"/>
      <c r="F9" s="399"/>
      <c r="G9" s="534"/>
      <c r="H9" s="400"/>
      <c r="I9" s="401"/>
      <c r="J9" s="402"/>
      <c r="K9" s="403"/>
      <c r="L9" s="404"/>
      <c r="M9" s="405"/>
      <c r="N9" s="402"/>
      <c r="O9" s="406"/>
      <c r="P9" s="407"/>
      <c r="Q9" s="405"/>
      <c r="R9" s="402"/>
      <c r="S9" s="403"/>
      <c r="T9" s="404"/>
      <c r="U9" s="405"/>
      <c r="V9" s="402"/>
      <c r="W9" s="406"/>
      <c r="X9" s="407"/>
      <c r="Y9" s="405"/>
      <c r="Z9" s="402"/>
      <c r="AA9" s="403"/>
      <c r="AB9" s="404"/>
      <c r="AC9" s="405"/>
      <c r="AD9" s="402"/>
      <c r="AE9" s="403"/>
      <c r="AF9" s="404"/>
      <c r="AG9" s="405"/>
      <c r="AH9" s="402"/>
      <c r="AI9" s="406"/>
    </row>
    <row r="10" spans="2:35" s="253" customFormat="1" ht="18.75" x14ac:dyDescent="0.2">
      <c r="B10" s="339"/>
      <c r="C10" s="254"/>
      <c r="D10" s="254"/>
      <c r="E10" s="254"/>
      <c r="F10" s="399"/>
      <c r="G10" s="534"/>
      <c r="H10" s="400"/>
      <c r="I10" s="401"/>
      <c r="J10" s="402"/>
      <c r="K10" s="403"/>
      <c r="L10" s="404"/>
      <c r="M10" s="405"/>
      <c r="N10" s="402"/>
      <c r="O10" s="406"/>
      <c r="P10" s="407"/>
      <c r="Q10" s="405"/>
      <c r="R10" s="402"/>
      <c r="S10" s="403"/>
      <c r="T10" s="404"/>
      <c r="U10" s="405"/>
      <c r="V10" s="402"/>
      <c r="W10" s="406"/>
      <c r="X10" s="407"/>
      <c r="Y10" s="405"/>
      <c r="Z10" s="402"/>
      <c r="AA10" s="403"/>
      <c r="AB10" s="404"/>
      <c r="AC10" s="405"/>
      <c r="AD10" s="402"/>
      <c r="AE10" s="403"/>
      <c r="AF10" s="404"/>
      <c r="AG10" s="405"/>
      <c r="AH10" s="402"/>
      <c r="AI10" s="406"/>
    </row>
    <row r="11" spans="2:35" s="253" customFormat="1" ht="18.75" x14ac:dyDescent="0.2">
      <c r="B11" s="339"/>
      <c r="C11" s="254"/>
      <c r="D11" s="254"/>
      <c r="E11" s="254"/>
      <c r="F11" s="408"/>
      <c r="G11" s="534"/>
      <c r="H11" s="409"/>
      <c r="I11" s="410"/>
      <c r="J11" s="411"/>
      <c r="K11" s="412"/>
      <c r="L11" s="413"/>
      <c r="M11" s="414"/>
      <c r="N11" s="411"/>
      <c r="O11" s="415"/>
      <c r="P11" s="416"/>
      <c r="Q11" s="414"/>
      <c r="R11" s="411"/>
      <c r="S11" s="412"/>
      <c r="T11" s="413"/>
      <c r="U11" s="414"/>
      <c r="V11" s="411"/>
      <c r="W11" s="415"/>
      <c r="X11" s="416"/>
      <c r="Y11" s="414"/>
      <c r="Z11" s="411"/>
      <c r="AA11" s="412"/>
      <c r="AB11" s="413"/>
      <c r="AC11" s="414"/>
      <c r="AD11" s="411"/>
      <c r="AE11" s="412"/>
      <c r="AF11" s="413"/>
      <c r="AG11" s="414"/>
      <c r="AH11" s="411"/>
      <c r="AI11" s="415"/>
    </row>
    <row r="12" spans="2:35" s="253" customFormat="1" ht="18.75" x14ac:dyDescent="0.15">
      <c r="B12" s="341" t="s">
        <v>0</v>
      </c>
      <c r="C12" s="291" t="s">
        <v>105</v>
      </c>
      <c r="D12" s="292" t="s">
        <v>109</v>
      </c>
      <c r="E12" s="292" t="s">
        <v>104</v>
      </c>
      <c r="F12" s="292" t="s">
        <v>108</v>
      </c>
      <c r="G12" s="293"/>
      <c r="H12" s="294" t="s">
        <v>1</v>
      </c>
      <c r="I12" s="295" t="s">
        <v>2</v>
      </c>
      <c r="J12" s="296" t="s">
        <v>1</v>
      </c>
      <c r="K12" s="297" t="s">
        <v>2</v>
      </c>
      <c r="L12" s="294" t="s">
        <v>1</v>
      </c>
      <c r="M12" s="295" t="s">
        <v>2</v>
      </c>
      <c r="N12" s="296" t="s">
        <v>1</v>
      </c>
      <c r="O12" s="298" t="s">
        <v>2</v>
      </c>
      <c r="P12" s="299" t="s">
        <v>1</v>
      </c>
      <c r="Q12" s="295" t="s">
        <v>2</v>
      </c>
      <c r="R12" s="296" t="s">
        <v>1</v>
      </c>
      <c r="S12" s="297" t="s">
        <v>2</v>
      </c>
      <c r="T12" s="294" t="s">
        <v>1</v>
      </c>
      <c r="U12" s="295" t="s">
        <v>2</v>
      </c>
      <c r="V12" s="296" t="s">
        <v>1</v>
      </c>
      <c r="W12" s="298" t="s">
        <v>2</v>
      </c>
      <c r="X12" s="299" t="s">
        <v>1</v>
      </c>
      <c r="Y12" s="295" t="s">
        <v>2</v>
      </c>
      <c r="Z12" s="296" t="s">
        <v>1</v>
      </c>
      <c r="AA12" s="297" t="s">
        <v>2</v>
      </c>
      <c r="AB12" s="294" t="s">
        <v>1</v>
      </c>
      <c r="AC12" s="295" t="s">
        <v>2</v>
      </c>
      <c r="AD12" s="296" t="s">
        <v>1</v>
      </c>
      <c r="AE12" s="297" t="s">
        <v>2</v>
      </c>
      <c r="AF12" s="294" t="s">
        <v>1</v>
      </c>
      <c r="AG12" s="295" t="s">
        <v>2</v>
      </c>
      <c r="AH12" s="296" t="s">
        <v>1</v>
      </c>
      <c r="AI12" s="298" t="s">
        <v>2</v>
      </c>
    </row>
    <row r="13" spans="2:35" s="300" customFormat="1" ht="18.75" x14ac:dyDescent="0.2">
      <c r="B13" s="342" t="s">
        <v>173</v>
      </c>
      <c r="C13" s="302">
        <v>35</v>
      </c>
      <c r="D13" s="303">
        <v>23.499999999999996</v>
      </c>
      <c r="E13" s="303">
        <v>-11.500000000000004</v>
      </c>
      <c r="F13" s="303">
        <v>-11.500000000000004</v>
      </c>
      <c r="G13" s="304"/>
      <c r="H13" s="536">
        <v>0.29166666666666669</v>
      </c>
      <c r="I13" s="537"/>
      <c r="J13" s="537"/>
      <c r="K13" s="537"/>
      <c r="L13" s="536">
        <v>0.29166666666666669</v>
      </c>
      <c r="M13" s="537"/>
      <c r="N13" s="537"/>
      <c r="O13" s="538"/>
      <c r="P13" s="536">
        <v>0.29166666666666669</v>
      </c>
      <c r="Q13" s="537">
        <v>0.6875</v>
      </c>
      <c r="R13" s="537"/>
      <c r="S13" s="537"/>
      <c r="T13" s="536">
        <v>0.29166666666666669</v>
      </c>
      <c r="U13" s="537">
        <v>0.47916666666666669</v>
      </c>
      <c r="V13" s="537"/>
      <c r="W13" s="538"/>
      <c r="X13" s="536">
        <v>0.29166666666666669</v>
      </c>
      <c r="Y13" s="537">
        <v>0.6875</v>
      </c>
      <c r="Z13" s="537"/>
      <c r="AA13" s="537"/>
      <c r="AB13" s="536" t="s">
        <v>174</v>
      </c>
      <c r="AC13" s="537"/>
      <c r="AD13" s="537"/>
      <c r="AE13" s="537"/>
      <c r="AF13" s="536" t="s">
        <v>174</v>
      </c>
      <c r="AG13" s="537"/>
      <c r="AH13" s="537"/>
      <c r="AI13" s="538"/>
    </row>
    <row r="14" spans="2:35" s="308" customFormat="1" ht="18.75" x14ac:dyDescent="0.2">
      <c r="B14" s="343"/>
      <c r="C14" s="310"/>
      <c r="D14" s="310"/>
      <c r="E14" s="310"/>
      <c r="F14" s="310"/>
      <c r="G14" s="311"/>
      <c r="H14" s="539" t="s">
        <v>190</v>
      </c>
      <c r="I14" s="540"/>
      <c r="J14" s="541"/>
      <c r="K14" s="490"/>
      <c r="L14" s="539" t="s">
        <v>190</v>
      </c>
      <c r="M14" s="540"/>
      <c r="N14" s="541"/>
      <c r="O14" s="490"/>
      <c r="P14" s="539"/>
      <c r="Q14" s="540"/>
      <c r="R14" s="541"/>
      <c r="S14" s="490"/>
      <c r="T14" s="539"/>
      <c r="U14" s="540"/>
      <c r="V14" s="541"/>
      <c r="W14" s="490"/>
      <c r="X14" s="539"/>
      <c r="Y14" s="540"/>
      <c r="Z14" s="541"/>
      <c r="AA14" s="490"/>
      <c r="AB14" s="539"/>
      <c r="AC14" s="540"/>
      <c r="AD14" s="541"/>
      <c r="AE14" s="490"/>
      <c r="AF14" s="539"/>
      <c r="AG14" s="540"/>
      <c r="AH14" s="541"/>
      <c r="AI14" s="490"/>
    </row>
    <row r="15" spans="2:35" s="300" customFormat="1" ht="18.75" x14ac:dyDescent="0.2">
      <c r="B15" s="344" t="s">
        <v>175</v>
      </c>
      <c r="C15" s="317">
        <v>35</v>
      </c>
      <c r="D15" s="318" t="s">
        <v>184</v>
      </c>
      <c r="E15" s="318" t="s">
        <v>184</v>
      </c>
      <c r="F15" s="318" t="s">
        <v>184</v>
      </c>
      <c r="G15" s="319"/>
      <c r="H15" s="542"/>
      <c r="I15" s="543"/>
      <c r="J15" s="543"/>
      <c r="K15" s="543"/>
      <c r="L15" s="542"/>
      <c r="M15" s="543"/>
      <c r="N15" s="543"/>
      <c r="O15" s="544"/>
      <c r="P15" s="543"/>
      <c r="Q15" s="543"/>
      <c r="R15" s="543"/>
      <c r="S15" s="543"/>
      <c r="T15" s="542"/>
      <c r="U15" s="543"/>
      <c r="V15" s="543"/>
      <c r="W15" s="544"/>
      <c r="X15" s="543"/>
      <c r="Y15" s="543"/>
      <c r="Z15" s="543"/>
      <c r="AA15" s="543"/>
      <c r="AB15" s="542"/>
      <c r="AC15" s="543"/>
      <c r="AD15" s="543"/>
      <c r="AE15" s="543"/>
      <c r="AF15" s="542"/>
      <c r="AG15" s="543"/>
      <c r="AH15" s="543"/>
      <c r="AI15" s="544"/>
    </row>
    <row r="16" spans="2:35" s="308" customFormat="1" ht="18.75" x14ac:dyDescent="0.2">
      <c r="B16" s="345"/>
      <c r="C16" s="324"/>
      <c r="D16" s="324"/>
      <c r="E16" s="324"/>
      <c r="F16" s="324"/>
      <c r="G16" s="325"/>
      <c r="H16" s="545" t="s">
        <v>176</v>
      </c>
      <c r="I16" s="546"/>
      <c r="J16" s="547"/>
      <c r="K16" s="497"/>
      <c r="L16" s="545" t="s">
        <v>176</v>
      </c>
      <c r="M16" s="546"/>
      <c r="N16" s="547"/>
      <c r="O16" s="497"/>
      <c r="P16" s="545" t="s">
        <v>176</v>
      </c>
      <c r="Q16" s="546"/>
      <c r="R16" s="547"/>
      <c r="S16" s="497"/>
      <c r="T16" s="545" t="s">
        <v>176</v>
      </c>
      <c r="U16" s="546"/>
      <c r="V16" s="547"/>
      <c r="W16" s="497"/>
      <c r="X16" s="545" t="s">
        <v>176</v>
      </c>
      <c r="Y16" s="546"/>
      <c r="Z16" s="547"/>
      <c r="AA16" s="497"/>
      <c r="AB16" s="545" t="s">
        <v>176</v>
      </c>
      <c r="AC16" s="546"/>
      <c r="AD16" s="547"/>
      <c r="AE16" s="497"/>
      <c r="AF16" s="545" t="s">
        <v>176</v>
      </c>
      <c r="AG16" s="546"/>
      <c r="AH16" s="547"/>
      <c r="AI16" s="497"/>
    </row>
    <row r="17" spans="2:35" s="300" customFormat="1" ht="18.75" x14ac:dyDescent="0.2">
      <c r="B17" s="342" t="s">
        <v>177</v>
      </c>
      <c r="C17" s="302">
        <v>35</v>
      </c>
      <c r="D17" s="303">
        <v>42</v>
      </c>
      <c r="E17" s="303">
        <v>7</v>
      </c>
      <c r="F17" s="303">
        <v>7</v>
      </c>
      <c r="G17" s="304"/>
      <c r="H17" s="536">
        <v>0.64583333333333337</v>
      </c>
      <c r="I17" s="537">
        <v>4.1666666666666664E-2</v>
      </c>
      <c r="J17" s="537"/>
      <c r="K17" s="537"/>
      <c r="L17" s="536">
        <v>0.64583333333333337</v>
      </c>
      <c r="M17" s="537">
        <v>4.1666666666666664E-2</v>
      </c>
      <c r="N17" s="537"/>
      <c r="O17" s="538"/>
      <c r="P17" s="537">
        <v>0.64583333333333337</v>
      </c>
      <c r="Q17" s="537">
        <v>4.1666666666666664E-2</v>
      </c>
      <c r="R17" s="537"/>
      <c r="S17" s="537"/>
      <c r="T17" s="536"/>
      <c r="U17" s="537"/>
      <c r="V17" s="537"/>
      <c r="W17" s="538"/>
      <c r="X17" s="537"/>
      <c r="Y17" s="537"/>
      <c r="Z17" s="537"/>
      <c r="AA17" s="537"/>
      <c r="AB17" s="536">
        <v>0.64583333333333337</v>
      </c>
      <c r="AC17" s="537">
        <v>4.1666666666666664E-2</v>
      </c>
      <c r="AD17" s="537"/>
      <c r="AE17" s="537"/>
      <c r="AF17" s="536">
        <v>0.5</v>
      </c>
      <c r="AG17" s="537">
        <v>0.75</v>
      </c>
      <c r="AH17" s="537"/>
      <c r="AI17" s="538"/>
    </row>
    <row r="18" spans="2:35" s="308" customFormat="1" ht="18.75" x14ac:dyDescent="0.2">
      <c r="B18" s="343"/>
      <c r="C18" s="310"/>
      <c r="D18" s="310"/>
      <c r="E18" s="310"/>
      <c r="F18" s="310"/>
      <c r="G18" s="311"/>
      <c r="H18" s="539"/>
      <c r="I18" s="540"/>
      <c r="J18" s="541"/>
      <c r="K18" s="490"/>
      <c r="L18" s="539"/>
      <c r="M18" s="540"/>
      <c r="N18" s="541"/>
      <c r="O18" s="490"/>
      <c r="P18" s="539"/>
      <c r="Q18" s="540"/>
      <c r="R18" s="541"/>
      <c r="S18" s="490">
        <v>8.3333333333333329E-2</v>
      </c>
      <c r="T18" s="539" t="s">
        <v>174</v>
      </c>
      <c r="U18" s="540"/>
      <c r="V18" s="541"/>
      <c r="W18" s="490"/>
      <c r="X18" s="539" t="s">
        <v>174</v>
      </c>
      <c r="Y18" s="540"/>
      <c r="Z18" s="541"/>
      <c r="AA18" s="490"/>
      <c r="AB18" s="539"/>
      <c r="AC18" s="540"/>
      <c r="AD18" s="541"/>
      <c r="AE18" s="490"/>
      <c r="AF18" s="539"/>
      <c r="AG18" s="540"/>
      <c r="AH18" s="541"/>
      <c r="AI18" s="490"/>
    </row>
    <row r="19" spans="2:35" s="300" customFormat="1" ht="18.75" x14ac:dyDescent="0.2">
      <c r="B19" s="344" t="s">
        <v>178</v>
      </c>
      <c r="C19" s="317">
        <v>35</v>
      </c>
      <c r="D19" s="318">
        <v>33</v>
      </c>
      <c r="E19" s="318">
        <v>-2</v>
      </c>
      <c r="F19" s="318">
        <v>-2</v>
      </c>
      <c r="G19" s="319"/>
      <c r="H19" s="542">
        <v>0.64583333333333337</v>
      </c>
      <c r="I19" s="543">
        <v>4.1666666666666664E-2</v>
      </c>
      <c r="J19" s="543"/>
      <c r="K19" s="543"/>
      <c r="L19" s="542" t="s">
        <v>174</v>
      </c>
      <c r="M19" s="543"/>
      <c r="N19" s="543"/>
      <c r="O19" s="544"/>
      <c r="P19" s="543">
        <v>0.64583333333333337</v>
      </c>
      <c r="Q19" s="543">
        <v>4.1666666666666664E-2</v>
      </c>
      <c r="R19" s="543"/>
      <c r="S19" s="543"/>
      <c r="T19" s="542">
        <v>0.75</v>
      </c>
      <c r="U19" s="543">
        <v>0.9375</v>
      </c>
      <c r="V19" s="543"/>
      <c r="W19" s="544"/>
      <c r="X19" s="543">
        <v>0.64583333333333337</v>
      </c>
      <c r="Y19" s="543">
        <v>4.1666666666666664E-2</v>
      </c>
      <c r="Z19" s="543"/>
      <c r="AA19" s="543"/>
      <c r="AB19" s="542">
        <v>0.70833333333333337</v>
      </c>
      <c r="AC19" s="543"/>
      <c r="AD19" s="543"/>
      <c r="AE19" s="543"/>
      <c r="AF19" s="542"/>
      <c r="AG19" s="543"/>
      <c r="AH19" s="543"/>
      <c r="AI19" s="544"/>
    </row>
    <row r="20" spans="2:35" s="308" customFormat="1" ht="18.75" x14ac:dyDescent="0.2">
      <c r="B20" s="345"/>
      <c r="C20" s="324"/>
      <c r="D20" s="324"/>
      <c r="E20" s="324"/>
      <c r="F20" s="324"/>
      <c r="G20" s="325"/>
      <c r="H20" s="545"/>
      <c r="I20" s="546"/>
      <c r="J20" s="547"/>
      <c r="K20" s="497"/>
      <c r="L20" s="545"/>
      <c r="M20" s="546"/>
      <c r="N20" s="547"/>
      <c r="O20" s="497"/>
      <c r="P20" s="545"/>
      <c r="Q20" s="546"/>
      <c r="R20" s="547"/>
      <c r="S20" s="497"/>
      <c r="T20" s="545"/>
      <c r="U20" s="546"/>
      <c r="V20" s="547"/>
      <c r="W20" s="497"/>
      <c r="X20" s="545"/>
      <c r="Y20" s="546"/>
      <c r="Z20" s="547"/>
      <c r="AA20" s="497"/>
      <c r="AB20" s="545" t="s">
        <v>179</v>
      </c>
      <c r="AC20" s="546"/>
      <c r="AD20" s="547"/>
      <c r="AE20" s="497"/>
      <c r="AF20" s="545" t="s">
        <v>174</v>
      </c>
      <c r="AG20" s="546"/>
      <c r="AH20" s="547"/>
      <c r="AI20" s="497"/>
    </row>
    <row r="21" spans="2:35" s="300" customFormat="1" ht="18.75" x14ac:dyDescent="0.2">
      <c r="B21" s="342" t="s">
        <v>180</v>
      </c>
      <c r="C21" s="302">
        <v>35</v>
      </c>
      <c r="D21" s="303">
        <v>42.5</v>
      </c>
      <c r="E21" s="303">
        <v>7.5</v>
      </c>
      <c r="F21" s="303">
        <v>7.5</v>
      </c>
      <c r="G21" s="304"/>
      <c r="H21" s="536">
        <v>0.25</v>
      </c>
      <c r="I21" s="537">
        <v>0.64583333333333337</v>
      </c>
      <c r="J21" s="537"/>
      <c r="K21" s="537"/>
      <c r="L21" s="536">
        <v>0.25</v>
      </c>
      <c r="M21" s="537">
        <v>0.64583333333333337</v>
      </c>
      <c r="N21" s="537"/>
      <c r="O21" s="538"/>
      <c r="P21" s="537">
        <v>0.25</v>
      </c>
      <c r="Q21" s="537">
        <v>0.64583333333333337</v>
      </c>
      <c r="R21" s="537"/>
      <c r="S21" s="537"/>
      <c r="T21" s="536">
        <v>0.5</v>
      </c>
      <c r="U21" s="537">
        <v>0.6875</v>
      </c>
      <c r="V21" s="537"/>
      <c r="W21" s="538"/>
      <c r="X21" s="537">
        <v>0.25</v>
      </c>
      <c r="Y21" s="537">
        <v>0.64583333333333337</v>
      </c>
      <c r="Z21" s="537"/>
      <c r="AA21" s="537"/>
      <c r="AB21" s="536"/>
      <c r="AC21" s="537"/>
      <c r="AD21" s="537"/>
      <c r="AE21" s="537"/>
      <c r="AF21" s="536"/>
      <c r="AG21" s="537"/>
      <c r="AH21" s="537"/>
      <c r="AI21" s="538"/>
    </row>
    <row r="22" spans="2:35" s="308" customFormat="1" ht="18.75" x14ac:dyDescent="0.2">
      <c r="B22" s="343"/>
      <c r="C22" s="310"/>
      <c r="D22" s="310"/>
      <c r="E22" s="310"/>
      <c r="F22" s="310"/>
      <c r="G22" s="311"/>
      <c r="H22" s="539"/>
      <c r="I22" s="540"/>
      <c r="J22" s="541"/>
      <c r="K22" s="490"/>
      <c r="L22" s="539"/>
      <c r="M22" s="540"/>
      <c r="N22" s="541"/>
      <c r="O22" s="490"/>
      <c r="P22" s="539"/>
      <c r="Q22" s="540"/>
      <c r="R22" s="541"/>
      <c r="S22" s="490"/>
      <c r="T22" s="539"/>
      <c r="U22" s="540"/>
      <c r="V22" s="541"/>
      <c r="W22" s="490"/>
      <c r="X22" s="539"/>
      <c r="Y22" s="540"/>
      <c r="Z22" s="541"/>
      <c r="AA22" s="490"/>
      <c r="AB22" s="539" t="s">
        <v>174</v>
      </c>
      <c r="AC22" s="540"/>
      <c r="AD22" s="541"/>
      <c r="AE22" s="490"/>
      <c r="AF22" s="539" t="s">
        <v>174</v>
      </c>
      <c r="AG22" s="540"/>
      <c r="AH22" s="541"/>
      <c r="AI22" s="490"/>
    </row>
    <row r="23" spans="2:35" s="300" customFormat="1" ht="18.75" x14ac:dyDescent="0.2">
      <c r="B23" s="344" t="s">
        <v>181</v>
      </c>
      <c r="C23" s="317">
        <v>35</v>
      </c>
      <c r="D23" s="318">
        <v>27.5</v>
      </c>
      <c r="E23" s="318">
        <v>-7.5</v>
      </c>
      <c r="F23" s="318">
        <v>-7.5</v>
      </c>
      <c r="G23" s="319"/>
      <c r="H23" s="542">
        <v>0.70833333333333337</v>
      </c>
      <c r="I23" s="543"/>
      <c r="J23" s="543"/>
      <c r="K23" s="543"/>
      <c r="L23" s="542"/>
      <c r="M23" s="543"/>
      <c r="N23" s="543"/>
      <c r="O23" s="544"/>
      <c r="P23" s="543"/>
      <c r="Q23" s="543"/>
      <c r="R23" s="543"/>
      <c r="S23" s="543"/>
      <c r="T23" s="542">
        <v>0.64583333333333337</v>
      </c>
      <c r="U23" s="543">
        <v>4.1666666666666664E-2</v>
      </c>
      <c r="V23" s="543"/>
      <c r="W23" s="544"/>
      <c r="X23" s="543">
        <v>0.64583333333333337</v>
      </c>
      <c r="Y23" s="543">
        <v>4.1666666666666664E-2</v>
      </c>
      <c r="Z23" s="543"/>
      <c r="AA23" s="543"/>
      <c r="AB23" s="542">
        <v>0.70833333333333337</v>
      </c>
      <c r="AC23" s="543"/>
      <c r="AD23" s="543"/>
      <c r="AE23" s="543"/>
      <c r="AF23" s="542">
        <v>0.64583333333333337</v>
      </c>
      <c r="AG23" s="543">
        <v>4.1666666666666664E-2</v>
      </c>
      <c r="AH23" s="543"/>
      <c r="AI23" s="544"/>
    </row>
    <row r="24" spans="2:35" s="308" customFormat="1" ht="18.75" x14ac:dyDescent="0.2">
      <c r="B24" s="345"/>
      <c r="C24" s="324"/>
      <c r="D24" s="324"/>
      <c r="E24" s="324"/>
      <c r="F24" s="324"/>
      <c r="G24" s="325"/>
      <c r="H24" s="545" t="s">
        <v>182</v>
      </c>
      <c r="I24" s="546"/>
      <c r="J24" s="547"/>
      <c r="K24" s="497"/>
      <c r="L24" s="545" t="s">
        <v>174</v>
      </c>
      <c r="M24" s="546"/>
      <c r="N24" s="547"/>
      <c r="O24" s="497"/>
      <c r="P24" s="545" t="s">
        <v>174</v>
      </c>
      <c r="Q24" s="546"/>
      <c r="R24" s="547"/>
      <c r="S24" s="497"/>
      <c r="T24" s="545"/>
      <c r="U24" s="546"/>
      <c r="V24" s="547"/>
      <c r="W24" s="497"/>
      <c r="X24" s="545"/>
      <c r="Y24" s="546"/>
      <c r="Z24" s="547"/>
      <c r="AA24" s="497">
        <v>4.1666666666666664E-2</v>
      </c>
      <c r="AB24" s="545" t="s">
        <v>179</v>
      </c>
      <c r="AC24" s="546"/>
      <c r="AD24" s="547"/>
      <c r="AE24" s="497"/>
      <c r="AF24" s="545"/>
      <c r="AG24" s="546"/>
      <c r="AH24" s="547"/>
      <c r="AI24" s="497"/>
    </row>
    <row r="25" spans="2:35" s="300" customFormat="1" ht="18.75" x14ac:dyDescent="0.2">
      <c r="B25" s="342" t="s">
        <v>183</v>
      </c>
      <c r="C25" s="302">
        <v>35</v>
      </c>
      <c r="D25" s="303" t="s">
        <v>184</v>
      </c>
      <c r="E25" s="303" t="s">
        <v>184</v>
      </c>
      <c r="F25" s="303" t="s">
        <v>184</v>
      </c>
      <c r="G25" s="304"/>
      <c r="H25" s="536"/>
      <c r="I25" s="537"/>
      <c r="J25" s="537"/>
      <c r="K25" s="537"/>
      <c r="L25" s="536"/>
      <c r="M25" s="537"/>
      <c r="N25" s="537"/>
      <c r="O25" s="538"/>
      <c r="P25" s="537"/>
      <c r="Q25" s="537"/>
      <c r="R25" s="537"/>
      <c r="S25" s="537"/>
      <c r="T25" s="536"/>
      <c r="U25" s="537"/>
      <c r="V25" s="537"/>
      <c r="W25" s="538"/>
      <c r="X25" s="537"/>
      <c r="Y25" s="537"/>
      <c r="Z25" s="537"/>
      <c r="AA25" s="537"/>
      <c r="AB25" s="536"/>
      <c r="AC25" s="537"/>
      <c r="AD25" s="537"/>
      <c r="AE25" s="537"/>
      <c r="AF25" s="536"/>
      <c r="AG25" s="537"/>
      <c r="AH25" s="537"/>
      <c r="AI25" s="538"/>
    </row>
    <row r="26" spans="2:35" s="308" customFormat="1" ht="18.75" x14ac:dyDescent="0.2">
      <c r="B26" s="343"/>
      <c r="C26" s="310"/>
      <c r="D26" s="310"/>
      <c r="E26" s="310"/>
      <c r="F26" s="310"/>
      <c r="G26" s="311"/>
      <c r="H26" s="539" t="s">
        <v>185</v>
      </c>
      <c r="I26" s="540"/>
      <c r="J26" s="541"/>
      <c r="K26" s="490"/>
      <c r="L26" s="539" t="s">
        <v>185</v>
      </c>
      <c r="M26" s="540"/>
      <c r="N26" s="541"/>
      <c r="O26" s="490"/>
      <c r="P26" s="539" t="s">
        <v>185</v>
      </c>
      <c r="Q26" s="540"/>
      <c r="R26" s="541"/>
      <c r="S26" s="490"/>
      <c r="T26" s="539" t="s">
        <v>185</v>
      </c>
      <c r="U26" s="540"/>
      <c r="V26" s="541"/>
      <c r="W26" s="490"/>
      <c r="X26" s="539" t="s">
        <v>185</v>
      </c>
      <c r="Y26" s="540"/>
      <c r="Z26" s="541"/>
      <c r="AA26" s="490"/>
      <c r="AB26" s="539" t="s">
        <v>185</v>
      </c>
      <c r="AC26" s="540"/>
      <c r="AD26" s="541"/>
      <c r="AE26" s="490"/>
      <c r="AF26" s="539" t="s">
        <v>185</v>
      </c>
      <c r="AG26" s="540"/>
      <c r="AH26" s="541"/>
      <c r="AI26" s="490"/>
    </row>
    <row r="27" spans="2:35" s="300" customFormat="1" ht="18.75" x14ac:dyDescent="0.2">
      <c r="B27" s="344" t="s">
        <v>186</v>
      </c>
      <c r="C27" s="317">
        <v>35</v>
      </c>
      <c r="D27" s="318">
        <v>38</v>
      </c>
      <c r="E27" s="318">
        <v>3</v>
      </c>
      <c r="F27" s="318">
        <v>3</v>
      </c>
      <c r="G27" s="319"/>
      <c r="H27" s="542">
        <v>0.47916666666666669</v>
      </c>
      <c r="I27" s="543">
        <v>0.875</v>
      </c>
      <c r="J27" s="543"/>
      <c r="K27" s="543"/>
      <c r="L27" s="542"/>
      <c r="M27" s="543"/>
      <c r="N27" s="543"/>
      <c r="O27" s="544"/>
      <c r="P27" s="543"/>
      <c r="Q27" s="543"/>
      <c r="R27" s="543"/>
      <c r="S27" s="543"/>
      <c r="T27" s="542">
        <v>0.375</v>
      </c>
      <c r="U27" s="543">
        <v>0.77083333333333337</v>
      </c>
      <c r="V27" s="543"/>
      <c r="W27" s="544"/>
      <c r="X27" s="543">
        <v>0.47916666666666669</v>
      </c>
      <c r="Y27" s="543">
        <v>0.875</v>
      </c>
      <c r="Z27" s="543"/>
      <c r="AA27" s="543"/>
      <c r="AB27" s="542">
        <v>0.47916666666666669</v>
      </c>
      <c r="AC27" s="543">
        <v>0.875</v>
      </c>
      <c r="AD27" s="543"/>
      <c r="AE27" s="543"/>
      <c r="AF27" s="542" t="s">
        <v>174</v>
      </c>
      <c r="AG27" s="543"/>
      <c r="AH27" s="543"/>
      <c r="AI27" s="544"/>
    </row>
    <row r="28" spans="2:35" s="308" customFormat="1" ht="18.75" x14ac:dyDescent="0.2">
      <c r="B28" s="345"/>
      <c r="C28" s="324"/>
      <c r="D28" s="324"/>
      <c r="E28" s="324"/>
      <c r="F28" s="324"/>
      <c r="G28" s="325"/>
      <c r="H28" s="545"/>
      <c r="I28" s="546"/>
      <c r="J28" s="547"/>
      <c r="K28" s="497"/>
      <c r="L28" s="545" t="s">
        <v>187</v>
      </c>
      <c r="M28" s="546"/>
      <c r="N28" s="547"/>
      <c r="O28" s="497"/>
      <c r="P28" s="545" t="s">
        <v>174</v>
      </c>
      <c r="Q28" s="546"/>
      <c r="R28" s="547"/>
      <c r="S28" s="497"/>
      <c r="T28" s="545"/>
      <c r="U28" s="546"/>
      <c r="V28" s="547"/>
      <c r="W28" s="497"/>
      <c r="X28" s="545"/>
      <c r="Y28" s="546"/>
      <c r="Z28" s="547"/>
      <c r="AA28" s="497"/>
      <c r="AB28" s="545"/>
      <c r="AC28" s="546"/>
      <c r="AD28" s="547"/>
      <c r="AE28" s="497"/>
      <c r="AF28" s="545"/>
      <c r="AG28" s="546"/>
      <c r="AH28" s="547"/>
      <c r="AI28" s="497"/>
    </row>
    <row r="29" spans="2:35" s="300" customFormat="1" ht="18.75" x14ac:dyDescent="0.2">
      <c r="B29" s="342" t="s">
        <v>188</v>
      </c>
      <c r="C29" s="302">
        <v>35</v>
      </c>
      <c r="D29" s="303">
        <v>27</v>
      </c>
      <c r="E29" s="303">
        <v>-8</v>
      </c>
      <c r="F29" s="303">
        <v>-8</v>
      </c>
      <c r="G29" s="304"/>
      <c r="H29" s="536"/>
      <c r="I29" s="537"/>
      <c r="J29" s="537"/>
      <c r="K29" s="537"/>
      <c r="L29" s="536"/>
      <c r="M29" s="537"/>
      <c r="N29" s="537"/>
      <c r="O29" s="538"/>
      <c r="P29" s="537"/>
      <c r="Q29" s="537"/>
      <c r="R29" s="537"/>
      <c r="S29" s="537"/>
      <c r="T29" s="536">
        <v>0.25</v>
      </c>
      <c r="U29" s="537">
        <v>0.64583333333333337</v>
      </c>
      <c r="V29" s="537"/>
      <c r="W29" s="538"/>
      <c r="X29" s="537"/>
      <c r="Y29" s="537"/>
      <c r="Z29" s="537"/>
      <c r="AA29" s="537"/>
      <c r="AB29" s="536">
        <v>0.29166666666666669</v>
      </c>
      <c r="AC29" s="537">
        <v>0.6875</v>
      </c>
      <c r="AD29" s="537"/>
      <c r="AE29" s="537"/>
      <c r="AF29" s="536">
        <v>0.47916666666666669</v>
      </c>
      <c r="AG29" s="537">
        <v>0.875</v>
      </c>
      <c r="AH29" s="537"/>
      <c r="AI29" s="538"/>
    </row>
    <row r="30" spans="2:35" s="308" customFormat="1" ht="18.75" x14ac:dyDescent="0.2">
      <c r="B30" s="343"/>
      <c r="C30" s="310"/>
      <c r="D30" s="310"/>
      <c r="E30" s="310"/>
      <c r="F30" s="310"/>
      <c r="G30" s="311"/>
      <c r="H30" s="539" t="s">
        <v>187</v>
      </c>
      <c r="I30" s="540"/>
      <c r="J30" s="541"/>
      <c r="K30" s="490"/>
      <c r="L30" s="539" t="s">
        <v>174</v>
      </c>
      <c r="M30" s="540"/>
      <c r="N30" s="541"/>
      <c r="O30" s="490"/>
      <c r="P30" s="539" t="s">
        <v>174</v>
      </c>
      <c r="Q30" s="540"/>
      <c r="R30" s="541"/>
      <c r="S30" s="490"/>
      <c r="T30" s="539"/>
      <c r="U30" s="540"/>
      <c r="V30" s="541"/>
      <c r="W30" s="490">
        <v>6.25E-2</v>
      </c>
      <c r="X30" s="539" t="s">
        <v>187</v>
      </c>
      <c r="Y30" s="540"/>
      <c r="Z30" s="541"/>
      <c r="AA30" s="490"/>
      <c r="AB30" s="539"/>
      <c r="AC30" s="540"/>
      <c r="AD30" s="541"/>
      <c r="AE30" s="490"/>
      <c r="AF30" s="539"/>
      <c r="AG30" s="540"/>
      <c r="AH30" s="541"/>
      <c r="AI30" s="490"/>
    </row>
    <row r="31" spans="2:35" s="300" customFormat="1" ht="18.75" x14ac:dyDescent="0.2">
      <c r="B31" s="344" t="s">
        <v>189</v>
      </c>
      <c r="C31" s="317">
        <v>35</v>
      </c>
      <c r="D31" s="318">
        <v>17</v>
      </c>
      <c r="E31" s="318">
        <v>-18</v>
      </c>
      <c r="F31" s="318">
        <v>-18</v>
      </c>
      <c r="G31" s="319"/>
      <c r="H31" s="542"/>
      <c r="I31" s="543"/>
      <c r="J31" s="543">
        <v>0.75</v>
      </c>
      <c r="K31" s="543">
        <v>0.9375</v>
      </c>
      <c r="L31" s="542">
        <v>0.41666666666666669</v>
      </c>
      <c r="M31" s="543">
        <v>0.58333333333333337</v>
      </c>
      <c r="N31" s="543">
        <v>0.75</v>
      </c>
      <c r="O31" s="544"/>
      <c r="P31" s="543">
        <v>0.41666666666666669</v>
      </c>
      <c r="Q31" s="543">
        <v>0.58333333333333337</v>
      </c>
      <c r="R31" s="543"/>
      <c r="S31" s="543"/>
      <c r="T31" s="542"/>
      <c r="U31" s="543"/>
      <c r="V31" s="543"/>
      <c r="W31" s="544"/>
      <c r="X31" s="543"/>
      <c r="Y31" s="543"/>
      <c r="Z31" s="543"/>
      <c r="AA31" s="543"/>
      <c r="AB31" s="542"/>
      <c r="AC31" s="543"/>
      <c r="AD31" s="543"/>
      <c r="AE31" s="543"/>
      <c r="AF31" s="542">
        <v>0.58333333333333337</v>
      </c>
      <c r="AG31" s="543">
        <v>0.77083333333333337</v>
      </c>
      <c r="AH31" s="543"/>
      <c r="AI31" s="544"/>
    </row>
    <row r="32" spans="2:35" s="308" customFormat="1" ht="18.75" x14ac:dyDescent="0.2">
      <c r="B32" s="345"/>
      <c r="C32" s="324"/>
      <c r="D32" s="324"/>
      <c r="E32" s="324"/>
      <c r="F32" s="324"/>
      <c r="G32" s="325"/>
      <c r="H32" s="545" t="s">
        <v>187</v>
      </c>
      <c r="I32" s="546"/>
      <c r="J32" s="547"/>
      <c r="K32" s="497"/>
      <c r="L32" s="545" t="s">
        <v>190</v>
      </c>
      <c r="M32" s="546"/>
      <c r="N32" s="547"/>
      <c r="O32" s="497"/>
      <c r="P32" s="545" t="s">
        <v>190</v>
      </c>
      <c r="Q32" s="546"/>
      <c r="R32" s="547"/>
      <c r="S32" s="497"/>
      <c r="T32" s="545" t="s">
        <v>174</v>
      </c>
      <c r="U32" s="546"/>
      <c r="V32" s="547"/>
      <c r="W32" s="497"/>
      <c r="X32" s="545" t="s">
        <v>187</v>
      </c>
      <c r="Y32" s="546"/>
      <c r="Z32" s="547"/>
      <c r="AA32" s="497"/>
      <c r="AB32" s="545" t="s">
        <v>174</v>
      </c>
      <c r="AC32" s="546"/>
      <c r="AD32" s="547"/>
      <c r="AE32" s="497"/>
      <c r="AF32" s="545"/>
      <c r="AG32" s="546"/>
      <c r="AH32" s="547"/>
      <c r="AI32" s="497"/>
    </row>
    <row r="33" spans="2:35" s="300" customFormat="1" ht="18.75" x14ac:dyDescent="0.2">
      <c r="B33" s="342" t="s">
        <v>191</v>
      </c>
      <c r="C33" s="302">
        <v>35</v>
      </c>
      <c r="D33" s="303">
        <v>23.499999999999996</v>
      </c>
      <c r="E33" s="303">
        <v>-11.500000000000004</v>
      </c>
      <c r="F33" s="303">
        <v>-11.500000000000004</v>
      </c>
      <c r="G33" s="304"/>
      <c r="H33" s="536"/>
      <c r="I33" s="537"/>
      <c r="J33" s="537"/>
      <c r="K33" s="537"/>
      <c r="L33" s="536">
        <v>0.29166666666666669</v>
      </c>
      <c r="M33" s="537">
        <v>0.6875</v>
      </c>
      <c r="N33" s="537"/>
      <c r="O33" s="538"/>
      <c r="P33" s="537"/>
      <c r="Q33" s="537"/>
      <c r="R33" s="537"/>
      <c r="S33" s="537"/>
      <c r="T33" s="536"/>
      <c r="U33" s="537"/>
      <c r="V33" s="537"/>
      <c r="W33" s="538"/>
      <c r="X33" s="537"/>
      <c r="Y33" s="537"/>
      <c r="Z33" s="537"/>
      <c r="AA33" s="537"/>
      <c r="AB33" s="536">
        <v>0.75</v>
      </c>
      <c r="AC33" s="537">
        <v>0.9375</v>
      </c>
      <c r="AD33" s="537"/>
      <c r="AE33" s="537"/>
      <c r="AF33" s="536">
        <v>0.29166666666666669</v>
      </c>
      <c r="AG33" s="537">
        <v>0.6875</v>
      </c>
      <c r="AH33" s="537"/>
      <c r="AI33" s="538"/>
    </row>
    <row r="34" spans="2:35" s="308" customFormat="1" ht="18.75" x14ac:dyDescent="0.2">
      <c r="B34" s="343"/>
      <c r="C34" s="310"/>
      <c r="D34" s="310"/>
      <c r="E34" s="310"/>
      <c r="F34" s="310"/>
      <c r="G34" s="311"/>
      <c r="H34" s="539" t="s">
        <v>187</v>
      </c>
      <c r="I34" s="540"/>
      <c r="J34" s="541"/>
      <c r="K34" s="490"/>
      <c r="L34" s="539"/>
      <c r="M34" s="540"/>
      <c r="N34" s="541"/>
      <c r="O34" s="490"/>
      <c r="P34" s="539" t="s">
        <v>174</v>
      </c>
      <c r="Q34" s="540"/>
      <c r="R34" s="541"/>
      <c r="S34" s="490"/>
      <c r="T34" s="539" t="s">
        <v>174</v>
      </c>
      <c r="U34" s="540"/>
      <c r="V34" s="541"/>
      <c r="W34" s="490"/>
      <c r="X34" s="539" t="s">
        <v>187</v>
      </c>
      <c r="Y34" s="540"/>
      <c r="Z34" s="541"/>
      <c r="AA34" s="490"/>
      <c r="AB34" s="539"/>
      <c r="AC34" s="540"/>
      <c r="AD34" s="541"/>
      <c r="AE34" s="490"/>
      <c r="AF34" s="539"/>
      <c r="AG34" s="540"/>
      <c r="AH34" s="541"/>
      <c r="AI34" s="490"/>
    </row>
    <row r="35" spans="2:35" s="300" customFormat="1" ht="18.75" x14ac:dyDescent="0.2">
      <c r="B35" s="344" t="s">
        <v>192</v>
      </c>
      <c r="C35" s="317">
        <v>35</v>
      </c>
      <c r="D35" s="318">
        <v>19</v>
      </c>
      <c r="E35" s="318">
        <v>-16</v>
      </c>
      <c r="F35" s="318">
        <v>-16</v>
      </c>
      <c r="G35" s="319"/>
      <c r="H35" s="542"/>
      <c r="I35" s="543"/>
      <c r="J35" s="543"/>
      <c r="K35" s="543"/>
      <c r="L35" s="542"/>
      <c r="M35" s="543"/>
      <c r="N35" s="543"/>
      <c r="O35" s="544"/>
      <c r="P35" s="543"/>
      <c r="Q35" s="543"/>
      <c r="R35" s="543"/>
      <c r="S35" s="543"/>
      <c r="T35" s="542"/>
      <c r="U35" s="543"/>
      <c r="V35" s="543"/>
      <c r="W35" s="544"/>
      <c r="X35" s="543"/>
      <c r="Y35" s="543"/>
      <c r="Z35" s="543"/>
      <c r="AA35" s="543"/>
      <c r="AB35" s="542">
        <v>0.25</v>
      </c>
      <c r="AC35" s="543">
        <v>0.64583333333333337</v>
      </c>
      <c r="AD35" s="543"/>
      <c r="AE35" s="543"/>
      <c r="AF35" s="542">
        <v>0.25</v>
      </c>
      <c r="AG35" s="543">
        <v>0.64583333333333337</v>
      </c>
      <c r="AH35" s="543"/>
      <c r="AI35" s="544"/>
    </row>
    <row r="36" spans="2:35" s="308" customFormat="1" ht="18.75" x14ac:dyDescent="0.2">
      <c r="B36" s="345"/>
      <c r="C36" s="324"/>
      <c r="D36" s="324"/>
      <c r="E36" s="324"/>
      <c r="F36" s="324"/>
      <c r="G36" s="325"/>
      <c r="H36" s="545"/>
      <c r="I36" s="546"/>
      <c r="J36" s="547"/>
      <c r="K36" s="497"/>
      <c r="L36" s="545"/>
      <c r="M36" s="546"/>
      <c r="N36" s="547"/>
      <c r="O36" s="497"/>
      <c r="P36" s="545"/>
      <c r="Q36" s="546"/>
      <c r="R36" s="547"/>
      <c r="S36" s="497"/>
      <c r="T36" s="545"/>
      <c r="U36" s="546"/>
      <c r="V36" s="547"/>
      <c r="W36" s="497"/>
      <c r="X36" s="545"/>
      <c r="Y36" s="546"/>
      <c r="Z36" s="547"/>
      <c r="AA36" s="497"/>
      <c r="AB36" s="545"/>
      <c r="AC36" s="546"/>
      <c r="AD36" s="547"/>
      <c r="AE36" s="497"/>
      <c r="AF36" s="545"/>
      <c r="AG36" s="546"/>
      <c r="AH36" s="547"/>
      <c r="AI36" s="497"/>
    </row>
    <row r="37" spans="2:35" s="300" customFormat="1" ht="18.75" x14ac:dyDescent="0.2">
      <c r="B37" s="342"/>
      <c r="C37" s="302"/>
      <c r="D37" s="303"/>
      <c r="E37" s="303"/>
      <c r="F37" s="303"/>
      <c r="G37" s="304"/>
      <c r="H37" s="305"/>
      <c r="I37" s="306"/>
      <c r="J37" s="306"/>
      <c r="K37" s="306"/>
      <c r="L37" s="305"/>
      <c r="M37" s="306"/>
      <c r="N37" s="306"/>
      <c r="O37" s="307"/>
      <c r="P37" s="306"/>
      <c r="Q37" s="306"/>
      <c r="R37" s="306"/>
      <c r="S37" s="306"/>
      <c r="T37" s="305"/>
      <c r="U37" s="306"/>
      <c r="V37" s="306"/>
      <c r="W37" s="307"/>
      <c r="X37" s="306"/>
      <c r="Y37" s="306"/>
      <c r="Z37" s="306"/>
      <c r="AA37" s="306"/>
      <c r="AB37" s="305"/>
      <c r="AC37" s="306"/>
      <c r="AD37" s="306"/>
      <c r="AE37" s="306"/>
      <c r="AF37" s="305"/>
      <c r="AG37" s="306"/>
      <c r="AH37" s="306"/>
      <c r="AI37" s="307"/>
    </row>
    <row r="38" spans="2:35" s="308" customFormat="1" ht="18.75" x14ac:dyDescent="0.2">
      <c r="B38" s="343"/>
      <c r="C38" s="310"/>
      <c r="D38" s="310"/>
      <c r="E38" s="310"/>
      <c r="F38" s="310"/>
      <c r="G38" s="311"/>
      <c r="H38" s="312"/>
      <c r="I38" s="313"/>
      <c r="J38" s="314"/>
      <c r="K38" s="315"/>
      <c r="L38" s="312"/>
      <c r="M38" s="313"/>
      <c r="N38" s="314"/>
      <c r="O38" s="315"/>
      <c r="P38" s="312"/>
      <c r="Q38" s="313"/>
      <c r="R38" s="314"/>
      <c r="S38" s="315"/>
      <c r="T38" s="312"/>
      <c r="U38" s="313"/>
      <c r="V38" s="314"/>
      <c r="W38" s="315"/>
      <c r="X38" s="312"/>
      <c r="Y38" s="313"/>
      <c r="Z38" s="314"/>
      <c r="AA38" s="315"/>
      <c r="AB38" s="312"/>
      <c r="AC38" s="313"/>
      <c r="AD38" s="314"/>
      <c r="AE38" s="315"/>
      <c r="AF38" s="312"/>
      <c r="AG38" s="313"/>
      <c r="AH38" s="314"/>
      <c r="AI38" s="315"/>
    </row>
    <row r="39" spans="2:35" s="300" customFormat="1" ht="18.75" x14ac:dyDescent="0.2">
      <c r="B39" s="344"/>
      <c r="C39" s="317"/>
      <c r="D39" s="318"/>
      <c r="E39" s="318"/>
      <c r="F39" s="318"/>
      <c r="G39" s="319"/>
      <c r="H39" s="320"/>
      <c r="I39" s="321"/>
      <c r="J39" s="321"/>
      <c r="K39" s="321"/>
      <c r="L39" s="320"/>
      <c r="M39" s="321"/>
      <c r="N39" s="321"/>
      <c r="O39" s="322"/>
      <c r="P39" s="321"/>
      <c r="Q39" s="321"/>
      <c r="R39" s="321"/>
      <c r="S39" s="321"/>
      <c r="T39" s="320"/>
      <c r="U39" s="321"/>
      <c r="V39" s="321"/>
      <c r="W39" s="322"/>
      <c r="X39" s="321"/>
      <c r="Y39" s="321"/>
      <c r="Z39" s="321"/>
      <c r="AA39" s="321"/>
      <c r="AB39" s="320"/>
      <c r="AC39" s="321"/>
      <c r="AD39" s="321"/>
      <c r="AE39" s="321"/>
      <c r="AF39" s="320"/>
      <c r="AG39" s="321"/>
      <c r="AH39" s="321"/>
      <c r="AI39" s="322"/>
    </row>
    <row r="40" spans="2:35" s="308" customFormat="1" ht="18.75" x14ac:dyDescent="0.2">
      <c r="B40" s="345"/>
      <c r="C40" s="324"/>
      <c r="D40" s="324"/>
      <c r="E40" s="324"/>
      <c r="F40" s="324"/>
      <c r="G40" s="325"/>
      <c r="H40" s="326"/>
      <c r="I40" s="327"/>
      <c r="J40" s="328"/>
      <c r="K40" s="329"/>
      <c r="L40" s="326"/>
      <c r="M40" s="327"/>
      <c r="N40" s="328"/>
      <c r="O40" s="329"/>
      <c r="P40" s="326"/>
      <c r="Q40" s="327"/>
      <c r="R40" s="328"/>
      <c r="S40" s="329"/>
      <c r="T40" s="326"/>
      <c r="U40" s="327"/>
      <c r="V40" s="328"/>
      <c r="W40" s="329"/>
      <c r="X40" s="326"/>
      <c r="Y40" s="327"/>
      <c r="Z40" s="328"/>
      <c r="AA40" s="329"/>
      <c r="AB40" s="326"/>
      <c r="AC40" s="327"/>
      <c r="AD40" s="328"/>
      <c r="AE40" s="329"/>
      <c r="AF40" s="326"/>
      <c r="AG40" s="327"/>
      <c r="AH40" s="328"/>
      <c r="AI40" s="329"/>
    </row>
    <row r="41" spans="2:35" s="300" customFormat="1" ht="18.75" x14ac:dyDescent="0.2">
      <c r="B41" s="342"/>
      <c r="C41" s="302"/>
      <c r="D41" s="303"/>
      <c r="E41" s="303"/>
      <c r="F41" s="303"/>
      <c r="G41" s="304"/>
      <c r="H41" s="305"/>
      <c r="I41" s="306"/>
      <c r="J41" s="306"/>
      <c r="K41" s="306"/>
      <c r="L41" s="305"/>
      <c r="M41" s="306"/>
      <c r="N41" s="306"/>
      <c r="O41" s="307"/>
      <c r="P41" s="306"/>
      <c r="Q41" s="306"/>
      <c r="R41" s="306"/>
      <c r="S41" s="306"/>
      <c r="T41" s="305"/>
      <c r="U41" s="306"/>
      <c r="V41" s="306"/>
      <c r="W41" s="307"/>
      <c r="X41" s="306"/>
      <c r="Y41" s="306"/>
      <c r="Z41" s="306"/>
      <c r="AA41" s="306"/>
      <c r="AB41" s="305"/>
      <c r="AC41" s="306"/>
      <c r="AD41" s="306"/>
      <c r="AE41" s="306"/>
      <c r="AF41" s="305"/>
      <c r="AG41" s="306"/>
      <c r="AH41" s="306"/>
      <c r="AI41" s="307"/>
    </row>
    <row r="42" spans="2:35" s="308" customFormat="1" ht="18.75" x14ac:dyDescent="0.2">
      <c r="B42" s="343"/>
      <c r="C42" s="310"/>
      <c r="D42" s="310"/>
      <c r="E42" s="310"/>
      <c r="F42" s="310"/>
      <c r="G42" s="311"/>
      <c r="H42" s="312"/>
      <c r="I42" s="313"/>
      <c r="J42" s="314"/>
      <c r="K42" s="315"/>
      <c r="L42" s="312"/>
      <c r="M42" s="313"/>
      <c r="N42" s="314"/>
      <c r="O42" s="315"/>
      <c r="P42" s="312"/>
      <c r="Q42" s="313"/>
      <c r="R42" s="314"/>
      <c r="S42" s="315"/>
      <c r="T42" s="312"/>
      <c r="U42" s="313"/>
      <c r="V42" s="314"/>
      <c r="W42" s="315"/>
      <c r="X42" s="312"/>
      <c r="Y42" s="313"/>
      <c r="Z42" s="314"/>
      <c r="AA42" s="315"/>
      <c r="AB42" s="312"/>
      <c r="AC42" s="313"/>
      <c r="AD42" s="314"/>
      <c r="AE42" s="315"/>
      <c r="AF42" s="312"/>
      <c r="AG42" s="313"/>
      <c r="AH42" s="314"/>
      <c r="AI42" s="315"/>
    </row>
    <row r="43" spans="2:35" s="300" customFormat="1" ht="18.75" x14ac:dyDescent="0.2">
      <c r="B43" s="344"/>
      <c r="C43" s="317"/>
      <c r="D43" s="318"/>
      <c r="E43" s="318"/>
      <c r="F43" s="318"/>
      <c r="G43" s="319"/>
      <c r="H43" s="320"/>
      <c r="I43" s="321"/>
      <c r="J43" s="321"/>
      <c r="K43" s="321"/>
      <c r="L43" s="320"/>
      <c r="M43" s="321"/>
      <c r="N43" s="321"/>
      <c r="O43" s="322"/>
      <c r="P43" s="321"/>
      <c r="Q43" s="321"/>
      <c r="R43" s="321"/>
      <c r="S43" s="321"/>
      <c r="T43" s="320"/>
      <c r="U43" s="321"/>
      <c r="V43" s="321"/>
      <c r="W43" s="322"/>
      <c r="X43" s="321"/>
      <c r="Y43" s="321"/>
      <c r="Z43" s="321"/>
      <c r="AA43" s="321"/>
      <c r="AB43" s="320"/>
      <c r="AC43" s="321"/>
      <c r="AD43" s="321"/>
      <c r="AE43" s="321"/>
      <c r="AF43" s="320"/>
      <c r="AG43" s="321"/>
      <c r="AH43" s="321"/>
      <c r="AI43" s="322"/>
    </row>
    <row r="44" spans="2:35" s="308" customFormat="1" ht="18.75" x14ac:dyDescent="0.2">
      <c r="B44" s="345"/>
      <c r="C44" s="324"/>
      <c r="D44" s="324"/>
      <c r="E44" s="324"/>
      <c r="F44" s="324"/>
      <c r="G44" s="325"/>
      <c r="H44" s="326"/>
      <c r="I44" s="327"/>
      <c r="J44" s="328"/>
      <c r="K44" s="329"/>
      <c r="L44" s="326"/>
      <c r="M44" s="327"/>
      <c r="N44" s="328"/>
      <c r="O44" s="329"/>
      <c r="P44" s="326"/>
      <c r="Q44" s="327"/>
      <c r="R44" s="328"/>
      <c r="S44" s="329"/>
      <c r="T44" s="326"/>
      <c r="U44" s="327"/>
      <c r="V44" s="328"/>
      <c r="W44" s="329"/>
      <c r="X44" s="326"/>
      <c r="Y44" s="327"/>
      <c r="Z44" s="328"/>
      <c r="AA44" s="329"/>
      <c r="AB44" s="326"/>
      <c r="AC44" s="327"/>
      <c r="AD44" s="328"/>
      <c r="AE44" s="329"/>
      <c r="AF44" s="326"/>
      <c r="AG44" s="327"/>
      <c r="AH44" s="328"/>
      <c r="AI44" s="329"/>
    </row>
    <row r="45" spans="2:35" s="300" customFormat="1" ht="18.75" hidden="1" x14ac:dyDescent="0.2">
      <c r="B45" s="301"/>
      <c r="C45" s="302"/>
      <c r="D45" s="303"/>
      <c r="E45" s="303"/>
      <c r="F45" s="303"/>
      <c r="G45" s="304"/>
      <c r="H45" s="305"/>
      <c r="I45" s="306"/>
      <c r="J45" s="306"/>
      <c r="K45" s="306"/>
      <c r="L45" s="305"/>
      <c r="M45" s="306"/>
      <c r="N45" s="306"/>
      <c r="O45" s="307"/>
      <c r="P45" s="306"/>
      <c r="Q45" s="306"/>
      <c r="R45" s="306"/>
      <c r="S45" s="306"/>
      <c r="T45" s="305"/>
      <c r="U45" s="306"/>
      <c r="V45" s="306"/>
      <c r="W45" s="307"/>
      <c r="X45" s="306"/>
      <c r="Y45" s="306"/>
      <c r="Z45" s="306"/>
      <c r="AA45" s="306"/>
      <c r="AB45" s="305"/>
      <c r="AC45" s="306"/>
      <c r="AD45" s="306"/>
      <c r="AE45" s="306"/>
      <c r="AF45" s="305"/>
      <c r="AG45" s="306"/>
      <c r="AH45" s="306"/>
      <c r="AI45" s="307"/>
    </row>
    <row r="46" spans="2:35" s="308" customFormat="1" ht="18.75" hidden="1" x14ac:dyDescent="0.2">
      <c r="B46" s="309"/>
      <c r="C46" s="310"/>
      <c r="D46" s="310"/>
      <c r="E46" s="310"/>
      <c r="F46" s="310"/>
      <c r="G46" s="311"/>
      <c r="H46" s="312"/>
      <c r="I46" s="313"/>
      <c r="J46" s="314"/>
      <c r="K46" s="315"/>
      <c r="L46" s="312"/>
      <c r="M46" s="313"/>
      <c r="N46" s="314"/>
      <c r="O46" s="315"/>
      <c r="P46" s="312"/>
      <c r="Q46" s="313"/>
      <c r="R46" s="314"/>
      <c r="S46" s="315"/>
      <c r="T46" s="312"/>
      <c r="U46" s="313"/>
      <c r="V46" s="314"/>
      <c r="W46" s="315"/>
      <c r="X46" s="312"/>
      <c r="Y46" s="313"/>
      <c r="Z46" s="314"/>
      <c r="AA46" s="315"/>
      <c r="AB46" s="312"/>
      <c r="AC46" s="313"/>
      <c r="AD46" s="314"/>
      <c r="AE46" s="315"/>
      <c r="AF46" s="312"/>
      <c r="AG46" s="313"/>
      <c r="AH46" s="314"/>
      <c r="AI46" s="315"/>
    </row>
    <row r="47" spans="2:35" s="300" customFormat="1" ht="18.75" hidden="1" x14ac:dyDescent="0.2">
      <c r="B47" s="316"/>
      <c r="C47" s="317"/>
      <c r="D47" s="318"/>
      <c r="E47" s="318"/>
      <c r="F47" s="318"/>
      <c r="G47" s="319"/>
      <c r="H47" s="320"/>
      <c r="I47" s="321"/>
      <c r="J47" s="321"/>
      <c r="K47" s="321"/>
      <c r="L47" s="320"/>
      <c r="M47" s="321"/>
      <c r="N47" s="321"/>
      <c r="O47" s="322"/>
      <c r="P47" s="321"/>
      <c r="Q47" s="321"/>
      <c r="R47" s="321"/>
      <c r="S47" s="321"/>
      <c r="T47" s="320"/>
      <c r="U47" s="321"/>
      <c r="V47" s="321"/>
      <c r="W47" s="322"/>
      <c r="X47" s="321"/>
      <c r="Y47" s="321"/>
      <c r="Z47" s="321"/>
      <c r="AA47" s="321"/>
      <c r="AB47" s="320"/>
      <c r="AC47" s="321"/>
      <c r="AD47" s="321"/>
      <c r="AE47" s="321"/>
      <c r="AF47" s="320"/>
      <c r="AG47" s="321"/>
      <c r="AH47" s="321"/>
      <c r="AI47" s="322"/>
    </row>
    <row r="48" spans="2:35" s="308" customFormat="1" ht="18.75" hidden="1" x14ac:dyDescent="0.2">
      <c r="B48" s="323"/>
      <c r="C48" s="324"/>
      <c r="D48" s="324"/>
      <c r="E48" s="324"/>
      <c r="F48" s="324"/>
      <c r="G48" s="325"/>
      <c r="H48" s="326"/>
      <c r="I48" s="327"/>
      <c r="J48" s="328"/>
      <c r="K48" s="329"/>
      <c r="L48" s="326"/>
      <c r="M48" s="327"/>
      <c r="N48" s="328"/>
      <c r="O48" s="329"/>
      <c r="P48" s="326"/>
      <c r="Q48" s="327"/>
      <c r="R48" s="328"/>
      <c r="S48" s="329"/>
      <c r="T48" s="326"/>
      <c r="U48" s="327"/>
      <c r="V48" s="328"/>
      <c r="W48" s="329"/>
      <c r="X48" s="326"/>
      <c r="Y48" s="327"/>
      <c r="Z48" s="328"/>
      <c r="AA48" s="329"/>
      <c r="AB48" s="326"/>
      <c r="AC48" s="327"/>
      <c r="AD48" s="328"/>
      <c r="AE48" s="329"/>
      <c r="AF48" s="326"/>
      <c r="AG48" s="327"/>
      <c r="AH48" s="328"/>
      <c r="AI48" s="329"/>
    </row>
    <row r="49" spans="2:35" s="300" customFormat="1" ht="18.75" hidden="1" x14ac:dyDescent="0.2">
      <c r="B49" s="301"/>
      <c r="C49" s="302"/>
      <c r="D49" s="303"/>
      <c r="E49" s="303"/>
      <c r="F49" s="303"/>
      <c r="G49" s="304"/>
      <c r="H49" s="305"/>
      <c r="I49" s="306"/>
      <c r="J49" s="306"/>
      <c r="K49" s="306"/>
      <c r="L49" s="305"/>
      <c r="M49" s="306"/>
      <c r="N49" s="306"/>
      <c r="O49" s="307"/>
      <c r="P49" s="306"/>
      <c r="Q49" s="306"/>
      <c r="R49" s="306"/>
      <c r="S49" s="306"/>
      <c r="T49" s="305"/>
      <c r="U49" s="306"/>
      <c r="V49" s="306"/>
      <c r="W49" s="307"/>
      <c r="X49" s="306"/>
      <c r="Y49" s="306"/>
      <c r="Z49" s="306"/>
      <c r="AA49" s="306"/>
      <c r="AB49" s="305"/>
      <c r="AC49" s="306"/>
      <c r="AD49" s="306"/>
      <c r="AE49" s="306"/>
      <c r="AF49" s="305"/>
      <c r="AG49" s="306"/>
      <c r="AH49" s="306"/>
      <c r="AI49" s="307"/>
    </row>
    <row r="50" spans="2:35" s="308" customFormat="1" ht="18.75" hidden="1" x14ac:dyDescent="0.2">
      <c r="B50" s="309"/>
      <c r="C50" s="310"/>
      <c r="D50" s="310"/>
      <c r="E50" s="310"/>
      <c r="F50" s="310"/>
      <c r="G50" s="311"/>
      <c r="H50" s="312"/>
      <c r="I50" s="313"/>
      <c r="J50" s="314"/>
      <c r="K50" s="315"/>
      <c r="L50" s="312"/>
      <c r="M50" s="313"/>
      <c r="N50" s="314"/>
      <c r="O50" s="315"/>
      <c r="P50" s="312"/>
      <c r="Q50" s="313"/>
      <c r="R50" s="314"/>
      <c r="S50" s="315"/>
      <c r="T50" s="312"/>
      <c r="U50" s="313"/>
      <c r="V50" s="314"/>
      <c r="W50" s="315"/>
      <c r="X50" s="312"/>
      <c r="Y50" s="313"/>
      <c r="Z50" s="314"/>
      <c r="AA50" s="315"/>
      <c r="AB50" s="312"/>
      <c r="AC50" s="313"/>
      <c r="AD50" s="314"/>
      <c r="AE50" s="315"/>
      <c r="AF50" s="312"/>
      <c r="AG50" s="313"/>
      <c r="AH50" s="314"/>
      <c r="AI50" s="315"/>
    </row>
    <row r="51" spans="2:35" s="300" customFormat="1" ht="18.75" hidden="1" x14ac:dyDescent="0.2">
      <c r="B51" s="316"/>
      <c r="C51" s="317"/>
      <c r="D51" s="318"/>
      <c r="E51" s="318"/>
      <c r="F51" s="318"/>
      <c r="G51" s="319"/>
      <c r="H51" s="320"/>
      <c r="I51" s="321"/>
      <c r="J51" s="321"/>
      <c r="K51" s="321"/>
      <c r="L51" s="320"/>
      <c r="M51" s="321"/>
      <c r="N51" s="321"/>
      <c r="O51" s="322"/>
      <c r="P51" s="321"/>
      <c r="Q51" s="321"/>
      <c r="R51" s="321"/>
      <c r="S51" s="321"/>
      <c r="T51" s="320"/>
      <c r="U51" s="321"/>
      <c r="V51" s="321"/>
      <c r="W51" s="322"/>
      <c r="X51" s="321"/>
      <c r="Y51" s="321"/>
      <c r="Z51" s="321"/>
      <c r="AA51" s="321"/>
      <c r="AB51" s="320"/>
      <c r="AC51" s="321"/>
      <c r="AD51" s="321"/>
      <c r="AE51" s="321"/>
      <c r="AF51" s="320"/>
      <c r="AG51" s="321"/>
      <c r="AH51" s="321"/>
      <c r="AI51" s="322"/>
    </row>
    <row r="52" spans="2:35" s="308" customFormat="1" ht="18.75" hidden="1" x14ac:dyDescent="0.2">
      <c r="B52" s="323"/>
      <c r="C52" s="324"/>
      <c r="D52" s="324"/>
      <c r="E52" s="324"/>
      <c r="F52" s="324"/>
      <c r="G52" s="325"/>
      <c r="H52" s="326"/>
      <c r="I52" s="327"/>
      <c r="J52" s="328"/>
      <c r="K52" s="329"/>
      <c r="L52" s="326"/>
      <c r="M52" s="327"/>
      <c r="N52" s="328"/>
      <c r="O52" s="329"/>
      <c r="P52" s="326"/>
      <c r="Q52" s="327"/>
      <c r="R52" s="328"/>
      <c r="S52" s="329"/>
      <c r="T52" s="326"/>
      <c r="U52" s="327"/>
      <c r="V52" s="328"/>
      <c r="W52" s="329"/>
      <c r="X52" s="326"/>
      <c r="Y52" s="327"/>
      <c r="Z52" s="328"/>
      <c r="AA52" s="329"/>
      <c r="AB52" s="326"/>
      <c r="AC52" s="327"/>
      <c r="AD52" s="328"/>
      <c r="AE52" s="329"/>
      <c r="AF52" s="326"/>
      <c r="AG52" s="327"/>
      <c r="AH52" s="328"/>
      <c r="AI52" s="329"/>
    </row>
    <row r="53" spans="2:35" ht="18.75" hidden="1" x14ac:dyDescent="0.2">
      <c r="B53" s="301"/>
      <c r="C53" s="302"/>
      <c r="D53" s="303"/>
      <c r="E53" s="303"/>
      <c r="F53" s="303"/>
      <c r="G53" s="304"/>
      <c r="H53" s="305"/>
      <c r="I53" s="306"/>
      <c r="J53" s="306"/>
      <c r="K53" s="306"/>
      <c r="L53" s="305"/>
      <c r="M53" s="306"/>
      <c r="N53" s="306"/>
      <c r="O53" s="307"/>
      <c r="P53" s="306"/>
      <c r="Q53" s="306"/>
      <c r="R53" s="306"/>
      <c r="S53" s="306"/>
      <c r="T53" s="305"/>
      <c r="U53" s="306"/>
      <c r="V53" s="306"/>
      <c r="W53" s="307"/>
      <c r="X53" s="306"/>
      <c r="Y53" s="306"/>
      <c r="Z53" s="306"/>
      <c r="AA53" s="306"/>
      <c r="AB53" s="305"/>
      <c r="AC53" s="306"/>
      <c r="AD53" s="306"/>
      <c r="AE53" s="306"/>
      <c r="AF53" s="305"/>
      <c r="AG53" s="306"/>
      <c r="AH53" s="306"/>
      <c r="AI53" s="307"/>
    </row>
    <row r="54" spans="2:35" ht="18.75" hidden="1" x14ac:dyDescent="0.2">
      <c r="B54" s="309"/>
      <c r="C54" s="310"/>
      <c r="D54" s="310"/>
      <c r="E54" s="310"/>
      <c r="F54" s="310"/>
      <c r="G54" s="311"/>
      <c r="H54" s="312"/>
      <c r="I54" s="313"/>
      <c r="J54" s="314"/>
      <c r="K54" s="315"/>
      <c r="L54" s="312"/>
      <c r="M54" s="313"/>
      <c r="N54" s="314"/>
      <c r="O54" s="315"/>
      <c r="P54" s="312"/>
      <c r="Q54" s="313"/>
      <c r="R54" s="314"/>
      <c r="S54" s="315"/>
      <c r="T54" s="312"/>
      <c r="U54" s="313"/>
      <c r="V54" s="314"/>
      <c r="W54" s="315"/>
      <c r="X54" s="312"/>
      <c r="Y54" s="313"/>
      <c r="Z54" s="314"/>
      <c r="AA54" s="315"/>
      <c r="AB54" s="312"/>
      <c r="AC54" s="313"/>
      <c r="AD54" s="314"/>
      <c r="AE54" s="315"/>
      <c r="AF54" s="312"/>
      <c r="AG54" s="313"/>
      <c r="AH54" s="314"/>
      <c r="AI54" s="315"/>
    </row>
    <row r="55" spans="2:35" ht="18.75" hidden="1" x14ac:dyDescent="0.2">
      <c r="B55" s="316"/>
      <c r="C55" s="317"/>
      <c r="D55" s="318"/>
      <c r="E55" s="318"/>
      <c r="F55" s="318"/>
      <c r="G55" s="319"/>
      <c r="H55" s="320"/>
      <c r="I55" s="321"/>
      <c r="J55" s="321"/>
      <c r="K55" s="321"/>
      <c r="L55" s="320"/>
      <c r="M55" s="321"/>
      <c r="N55" s="321"/>
      <c r="O55" s="322"/>
      <c r="P55" s="321"/>
      <c r="Q55" s="321"/>
      <c r="R55" s="321"/>
      <c r="S55" s="321"/>
      <c r="T55" s="320"/>
      <c r="U55" s="321"/>
      <c r="V55" s="321"/>
      <c r="W55" s="322"/>
      <c r="X55" s="321"/>
      <c r="Y55" s="321"/>
      <c r="Z55" s="321"/>
      <c r="AA55" s="321"/>
      <c r="AB55" s="320"/>
      <c r="AC55" s="321"/>
      <c r="AD55" s="321"/>
      <c r="AE55" s="321"/>
      <c r="AF55" s="320"/>
      <c r="AG55" s="321"/>
      <c r="AH55" s="321"/>
      <c r="AI55" s="322"/>
    </row>
    <row r="56" spans="2:35" ht="18.75" hidden="1" x14ac:dyDescent="0.2">
      <c r="B56" s="323"/>
      <c r="C56" s="324"/>
      <c r="D56" s="324"/>
      <c r="E56" s="324"/>
      <c r="F56" s="324"/>
      <c r="G56" s="325"/>
      <c r="H56" s="326"/>
      <c r="I56" s="327"/>
      <c r="J56" s="328"/>
      <c r="K56" s="329"/>
      <c r="L56" s="326"/>
      <c r="M56" s="327"/>
      <c r="N56" s="328"/>
      <c r="O56" s="329"/>
      <c r="P56" s="326"/>
      <c r="Q56" s="327"/>
      <c r="R56" s="328"/>
      <c r="S56" s="329"/>
      <c r="T56" s="326"/>
      <c r="U56" s="327"/>
      <c r="V56" s="328"/>
      <c r="W56" s="329"/>
      <c r="X56" s="326"/>
      <c r="Y56" s="327"/>
      <c r="Z56" s="328"/>
      <c r="AA56" s="329"/>
      <c r="AB56" s="326"/>
      <c r="AC56" s="327"/>
      <c r="AD56" s="328"/>
      <c r="AE56" s="329"/>
      <c r="AF56" s="326"/>
      <c r="AG56" s="327"/>
      <c r="AH56" s="328"/>
      <c r="AI56" s="329"/>
    </row>
    <row r="57" spans="2:35" ht="18.75" hidden="1" x14ac:dyDescent="0.2">
      <c r="B57" s="301"/>
      <c r="C57" s="302"/>
      <c r="D57" s="303"/>
      <c r="E57" s="303"/>
      <c r="F57" s="303"/>
      <c r="G57" s="304"/>
      <c r="H57" s="305"/>
      <c r="I57" s="306"/>
      <c r="J57" s="306"/>
      <c r="K57" s="306"/>
      <c r="L57" s="305"/>
      <c r="M57" s="306"/>
      <c r="N57" s="306"/>
      <c r="O57" s="307"/>
      <c r="P57" s="306"/>
      <c r="Q57" s="306"/>
      <c r="R57" s="306"/>
      <c r="S57" s="306"/>
      <c r="T57" s="305"/>
      <c r="U57" s="306"/>
      <c r="V57" s="306"/>
      <c r="W57" s="307"/>
      <c r="X57" s="306"/>
      <c r="Y57" s="306"/>
      <c r="Z57" s="306"/>
      <c r="AA57" s="306"/>
      <c r="AB57" s="305"/>
      <c r="AC57" s="306"/>
      <c r="AD57" s="306"/>
      <c r="AE57" s="306"/>
      <c r="AF57" s="305"/>
      <c r="AG57" s="306"/>
      <c r="AH57" s="306"/>
      <c r="AI57" s="307"/>
    </row>
    <row r="58" spans="2:35" ht="18.75" hidden="1" x14ac:dyDescent="0.2">
      <c r="B58" s="309"/>
      <c r="C58" s="310"/>
      <c r="D58" s="310"/>
      <c r="E58" s="310"/>
      <c r="F58" s="310"/>
      <c r="G58" s="311"/>
      <c r="H58" s="312"/>
      <c r="I58" s="313"/>
      <c r="J58" s="314"/>
      <c r="K58" s="315"/>
      <c r="L58" s="312"/>
      <c r="M58" s="313"/>
      <c r="N58" s="314"/>
      <c r="O58" s="315"/>
      <c r="P58" s="312"/>
      <c r="Q58" s="313"/>
      <c r="R58" s="314"/>
      <c r="S58" s="315"/>
      <c r="T58" s="312"/>
      <c r="U58" s="313"/>
      <c r="V58" s="314"/>
      <c r="W58" s="315"/>
      <c r="X58" s="312"/>
      <c r="Y58" s="313"/>
      <c r="Z58" s="314"/>
      <c r="AA58" s="315"/>
      <c r="AB58" s="312"/>
      <c r="AC58" s="313"/>
      <c r="AD58" s="314"/>
      <c r="AE58" s="315"/>
      <c r="AF58" s="312"/>
      <c r="AG58" s="313"/>
      <c r="AH58" s="314"/>
      <c r="AI58" s="315"/>
    </row>
    <row r="59" spans="2:35" ht="18.75" hidden="1" x14ac:dyDescent="0.2">
      <c r="B59" s="316"/>
      <c r="C59" s="317"/>
      <c r="D59" s="318"/>
      <c r="E59" s="318"/>
      <c r="F59" s="318"/>
      <c r="G59" s="319"/>
      <c r="H59" s="320"/>
      <c r="I59" s="321"/>
      <c r="J59" s="321"/>
      <c r="K59" s="321"/>
      <c r="L59" s="320"/>
      <c r="M59" s="321"/>
      <c r="N59" s="321"/>
      <c r="O59" s="322"/>
      <c r="P59" s="321"/>
      <c r="Q59" s="321"/>
      <c r="R59" s="321"/>
      <c r="S59" s="321"/>
      <c r="T59" s="320"/>
      <c r="U59" s="321"/>
      <c r="V59" s="321"/>
      <c r="W59" s="322"/>
      <c r="X59" s="321"/>
      <c r="Y59" s="321"/>
      <c r="Z59" s="321"/>
      <c r="AA59" s="321"/>
      <c r="AB59" s="320"/>
      <c r="AC59" s="321"/>
      <c r="AD59" s="321"/>
      <c r="AE59" s="321"/>
      <c r="AF59" s="320"/>
      <c r="AG59" s="321"/>
      <c r="AH59" s="321"/>
      <c r="AI59" s="322"/>
    </row>
    <row r="60" spans="2:35" ht="18.75" hidden="1" x14ac:dyDescent="0.2">
      <c r="B60" s="323"/>
      <c r="C60" s="324"/>
      <c r="D60" s="324"/>
      <c r="E60" s="324"/>
      <c r="F60" s="324"/>
      <c r="G60" s="325"/>
      <c r="H60" s="326"/>
      <c r="I60" s="327"/>
      <c r="J60" s="328"/>
      <c r="K60" s="329"/>
      <c r="L60" s="326"/>
      <c r="M60" s="327"/>
      <c r="N60" s="328"/>
      <c r="O60" s="329"/>
      <c r="P60" s="326"/>
      <c r="Q60" s="327"/>
      <c r="R60" s="328"/>
      <c r="S60" s="329"/>
      <c r="T60" s="326"/>
      <c r="U60" s="327"/>
      <c r="V60" s="328"/>
      <c r="W60" s="329"/>
      <c r="X60" s="326"/>
      <c r="Y60" s="327"/>
      <c r="Z60" s="328"/>
      <c r="AA60" s="329"/>
      <c r="AB60" s="326"/>
      <c r="AC60" s="327"/>
      <c r="AD60" s="328"/>
      <c r="AE60" s="329"/>
      <c r="AF60" s="326"/>
      <c r="AG60" s="327"/>
      <c r="AH60" s="328"/>
      <c r="AI60" s="329"/>
    </row>
    <row r="61" spans="2:35" ht="18.75" hidden="1" x14ac:dyDescent="0.2">
      <c r="B61" s="301"/>
      <c r="C61" s="302"/>
      <c r="D61" s="303"/>
      <c r="E61" s="303"/>
      <c r="F61" s="303"/>
      <c r="G61" s="304"/>
      <c r="H61" s="305"/>
      <c r="I61" s="306"/>
      <c r="J61" s="306"/>
      <c r="K61" s="306"/>
      <c r="L61" s="305"/>
      <c r="M61" s="306"/>
      <c r="N61" s="306"/>
      <c r="O61" s="307"/>
      <c r="P61" s="306"/>
      <c r="Q61" s="306"/>
      <c r="R61" s="306"/>
      <c r="S61" s="306"/>
      <c r="T61" s="305"/>
      <c r="U61" s="306"/>
      <c r="V61" s="306"/>
      <c r="W61" s="307"/>
      <c r="X61" s="306"/>
      <c r="Y61" s="306"/>
      <c r="Z61" s="306"/>
      <c r="AA61" s="306"/>
      <c r="AB61" s="305"/>
      <c r="AC61" s="306"/>
      <c r="AD61" s="306"/>
      <c r="AE61" s="306"/>
      <c r="AF61" s="305"/>
      <c r="AG61" s="306"/>
      <c r="AH61" s="306"/>
      <c r="AI61" s="307"/>
    </row>
    <row r="62" spans="2:35" ht="18.75" hidden="1" x14ac:dyDescent="0.2">
      <c r="B62" s="309"/>
      <c r="C62" s="310"/>
      <c r="D62" s="310"/>
      <c r="E62" s="310"/>
      <c r="F62" s="310"/>
      <c r="G62" s="311"/>
      <c r="H62" s="312"/>
      <c r="I62" s="313"/>
      <c r="J62" s="314"/>
      <c r="K62" s="315"/>
      <c r="L62" s="312"/>
      <c r="M62" s="313"/>
      <c r="N62" s="314"/>
      <c r="O62" s="315"/>
      <c r="P62" s="312"/>
      <c r="Q62" s="313"/>
      <c r="R62" s="314"/>
      <c r="S62" s="315"/>
      <c r="T62" s="312"/>
      <c r="U62" s="313"/>
      <c r="V62" s="314"/>
      <c r="W62" s="315"/>
      <c r="X62" s="312"/>
      <c r="Y62" s="313"/>
      <c r="Z62" s="314"/>
      <c r="AA62" s="315"/>
      <c r="AB62" s="312"/>
      <c r="AC62" s="313"/>
      <c r="AD62" s="314"/>
      <c r="AE62" s="315"/>
      <c r="AF62" s="312"/>
      <c r="AG62" s="313"/>
      <c r="AH62" s="314"/>
      <c r="AI62" s="315"/>
    </row>
    <row r="63" spans="2:35" ht="18.75" hidden="1" x14ac:dyDescent="0.2">
      <c r="B63" s="316"/>
      <c r="C63" s="317"/>
      <c r="D63" s="318"/>
      <c r="E63" s="318"/>
      <c r="F63" s="318"/>
      <c r="G63" s="319"/>
      <c r="H63" s="320"/>
      <c r="I63" s="321"/>
      <c r="J63" s="321"/>
      <c r="K63" s="321"/>
      <c r="L63" s="320"/>
      <c r="M63" s="321"/>
      <c r="N63" s="321"/>
      <c r="O63" s="322"/>
      <c r="P63" s="321"/>
      <c r="Q63" s="321"/>
      <c r="R63" s="321"/>
      <c r="S63" s="321"/>
      <c r="T63" s="320"/>
      <c r="U63" s="321"/>
      <c r="V63" s="321"/>
      <c r="W63" s="322"/>
      <c r="X63" s="321"/>
      <c r="Y63" s="321"/>
      <c r="Z63" s="321"/>
      <c r="AA63" s="321"/>
      <c r="AB63" s="320"/>
      <c r="AC63" s="321"/>
      <c r="AD63" s="321"/>
      <c r="AE63" s="321"/>
      <c r="AF63" s="320"/>
      <c r="AG63" s="321"/>
      <c r="AH63" s="321"/>
      <c r="AI63" s="322"/>
    </row>
    <row r="64" spans="2:35" ht="18.75" hidden="1" x14ac:dyDescent="0.2">
      <c r="B64" s="323"/>
      <c r="C64" s="324"/>
      <c r="D64" s="324"/>
      <c r="E64" s="324"/>
      <c r="F64" s="324"/>
      <c r="G64" s="325"/>
      <c r="H64" s="326"/>
      <c r="I64" s="327"/>
      <c r="J64" s="328"/>
      <c r="K64" s="329"/>
      <c r="L64" s="326"/>
      <c r="M64" s="327"/>
      <c r="N64" s="328"/>
      <c r="O64" s="329"/>
      <c r="P64" s="326"/>
      <c r="Q64" s="327"/>
      <c r="R64" s="328"/>
      <c r="S64" s="329"/>
      <c r="T64" s="326"/>
      <c r="U64" s="327"/>
      <c r="V64" s="328"/>
      <c r="W64" s="329"/>
      <c r="X64" s="326"/>
      <c r="Y64" s="327"/>
      <c r="Z64" s="328"/>
      <c r="AA64" s="329"/>
      <c r="AB64" s="326"/>
      <c r="AC64" s="327"/>
      <c r="AD64" s="328"/>
      <c r="AE64" s="329"/>
      <c r="AF64" s="326"/>
      <c r="AG64" s="327"/>
      <c r="AH64" s="328"/>
      <c r="AI64" s="329"/>
    </row>
    <row r="65" spans="2:35" ht="18.75" hidden="1" x14ac:dyDescent="0.2">
      <c r="B65" s="301"/>
      <c r="C65" s="302"/>
      <c r="D65" s="303"/>
      <c r="E65" s="303"/>
      <c r="F65" s="303"/>
      <c r="G65" s="304"/>
      <c r="H65" s="305"/>
      <c r="I65" s="306"/>
      <c r="J65" s="306"/>
      <c r="K65" s="306"/>
      <c r="L65" s="305"/>
      <c r="M65" s="306"/>
      <c r="N65" s="306"/>
      <c r="O65" s="307"/>
      <c r="P65" s="306"/>
      <c r="Q65" s="306"/>
      <c r="R65" s="306"/>
      <c r="S65" s="306"/>
      <c r="T65" s="305"/>
      <c r="U65" s="306"/>
      <c r="V65" s="306"/>
      <c r="W65" s="307"/>
      <c r="X65" s="306"/>
      <c r="Y65" s="306"/>
      <c r="Z65" s="306"/>
      <c r="AA65" s="306"/>
      <c r="AB65" s="305"/>
      <c r="AC65" s="306"/>
      <c r="AD65" s="306"/>
      <c r="AE65" s="306"/>
      <c r="AF65" s="305"/>
      <c r="AG65" s="306"/>
      <c r="AH65" s="306"/>
      <c r="AI65" s="307"/>
    </row>
    <row r="66" spans="2:35" ht="18.75" hidden="1" x14ac:dyDescent="0.2">
      <c r="B66" s="309"/>
      <c r="C66" s="310"/>
      <c r="D66" s="310"/>
      <c r="E66" s="310"/>
      <c r="F66" s="310"/>
      <c r="G66" s="311"/>
      <c r="H66" s="312"/>
      <c r="I66" s="313"/>
      <c r="J66" s="314"/>
      <c r="K66" s="315"/>
      <c r="L66" s="312"/>
      <c r="M66" s="313"/>
      <c r="N66" s="314"/>
      <c r="O66" s="315"/>
      <c r="P66" s="312"/>
      <c r="Q66" s="313"/>
      <c r="R66" s="314"/>
      <c r="S66" s="315"/>
      <c r="T66" s="312"/>
      <c r="U66" s="313"/>
      <c r="V66" s="314"/>
      <c r="W66" s="315"/>
      <c r="X66" s="312"/>
      <c r="Y66" s="313"/>
      <c r="Z66" s="314"/>
      <c r="AA66" s="315"/>
      <c r="AB66" s="312"/>
      <c r="AC66" s="313"/>
      <c r="AD66" s="314"/>
      <c r="AE66" s="315"/>
      <c r="AF66" s="312"/>
      <c r="AG66" s="313"/>
      <c r="AH66" s="314"/>
      <c r="AI66" s="315"/>
    </row>
    <row r="67" spans="2:35" ht="18.75" hidden="1" x14ac:dyDescent="0.2">
      <c r="B67" s="316"/>
      <c r="C67" s="317"/>
      <c r="D67" s="318"/>
      <c r="E67" s="318"/>
      <c r="F67" s="318"/>
      <c r="G67" s="319"/>
      <c r="H67" s="320"/>
      <c r="I67" s="321"/>
      <c r="J67" s="321"/>
      <c r="K67" s="321"/>
      <c r="L67" s="320"/>
      <c r="M67" s="321"/>
      <c r="N67" s="321"/>
      <c r="O67" s="322"/>
      <c r="P67" s="321"/>
      <c r="Q67" s="321"/>
      <c r="R67" s="321"/>
      <c r="S67" s="321"/>
      <c r="T67" s="320"/>
      <c r="U67" s="321"/>
      <c r="V67" s="321"/>
      <c r="W67" s="322"/>
      <c r="X67" s="321"/>
      <c r="Y67" s="321"/>
      <c r="Z67" s="321"/>
      <c r="AA67" s="321"/>
      <c r="AB67" s="320"/>
      <c r="AC67" s="321"/>
      <c r="AD67" s="321"/>
      <c r="AE67" s="321"/>
      <c r="AF67" s="320"/>
      <c r="AG67" s="321"/>
      <c r="AH67" s="321"/>
      <c r="AI67" s="322"/>
    </row>
    <row r="68" spans="2:35" ht="18.75" hidden="1" x14ac:dyDescent="0.2">
      <c r="B68" s="323"/>
      <c r="C68" s="324"/>
      <c r="D68" s="324"/>
      <c r="E68" s="324"/>
      <c r="F68" s="324"/>
      <c r="G68" s="325"/>
      <c r="H68" s="326"/>
      <c r="I68" s="327"/>
      <c r="J68" s="328"/>
      <c r="K68" s="329"/>
      <c r="L68" s="326"/>
      <c r="M68" s="327"/>
      <c r="N68" s="328"/>
      <c r="O68" s="329"/>
      <c r="P68" s="326"/>
      <c r="Q68" s="327"/>
      <c r="R68" s="328"/>
      <c r="S68" s="329"/>
      <c r="T68" s="326"/>
      <c r="U68" s="327"/>
      <c r="V68" s="328"/>
      <c r="W68" s="329"/>
      <c r="X68" s="326"/>
      <c r="Y68" s="327"/>
      <c r="Z68" s="328"/>
      <c r="AA68" s="329"/>
      <c r="AB68" s="326"/>
      <c r="AC68" s="327"/>
      <c r="AD68" s="328"/>
      <c r="AE68" s="329"/>
      <c r="AF68" s="326"/>
      <c r="AG68" s="327"/>
      <c r="AH68" s="328"/>
      <c r="AI68" s="329"/>
    </row>
    <row r="69" spans="2:35" ht="18.75" hidden="1" x14ac:dyDescent="0.2">
      <c r="B69" s="301"/>
      <c r="C69" s="302"/>
      <c r="D69" s="303"/>
      <c r="E69" s="303"/>
      <c r="F69" s="303"/>
      <c r="G69" s="304"/>
      <c r="H69" s="305"/>
      <c r="I69" s="306"/>
      <c r="J69" s="306"/>
      <c r="K69" s="306"/>
      <c r="L69" s="305"/>
      <c r="M69" s="306"/>
      <c r="N69" s="306"/>
      <c r="O69" s="307"/>
      <c r="P69" s="306"/>
      <c r="Q69" s="306"/>
      <c r="R69" s="306"/>
      <c r="S69" s="306"/>
      <c r="T69" s="305"/>
      <c r="U69" s="306"/>
      <c r="V69" s="306"/>
      <c r="W69" s="307"/>
      <c r="X69" s="306"/>
      <c r="Y69" s="306"/>
      <c r="Z69" s="306"/>
      <c r="AA69" s="306"/>
      <c r="AB69" s="305"/>
      <c r="AC69" s="306"/>
      <c r="AD69" s="306"/>
      <c r="AE69" s="306"/>
      <c r="AF69" s="305"/>
      <c r="AG69" s="306"/>
      <c r="AH69" s="306"/>
      <c r="AI69" s="307"/>
    </row>
    <row r="70" spans="2:35" ht="18.75" hidden="1" x14ac:dyDescent="0.2">
      <c r="B70" s="309"/>
      <c r="C70" s="310"/>
      <c r="D70" s="310"/>
      <c r="E70" s="310"/>
      <c r="F70" s="310"/>
      <c r="G70" s="311"/>
      <c r="H70" s="312"/>
      <c r="I70" s="313"/>
      <c r="J70" s="314"/>
      <c r="K70" s="315"/>
      <c r="L70" s="312"/>
      <c r="M70" s="313"/>
      <c r="N70" s="314"/>
      <c r="O70" s="315"/>
      <c r="P70" s="312"/>
      <c r="Q70" s="313"/>
      <c r="R70" s="314"/>
      <c r="S70" s="315"/>
      <c r="T70" s="312"/>
      <c r="U70" s="313"/>
      <c r="V70" s="314"/>
      <c r="W70" s="315"/>
      <c r="X70" s="312"/>
      <c r="Y70" s="313"/>
      <c r="Z70" s="314"/>
      <c r="AA70" s="315"/>
      <c r="AB70" s="312"/>
      <c r="AC70" s="313"/>
      <c r="AD70" s="314"/>
      <c r="AE70" s="315"/>
      <c r="AF70" s="312"/>
      <c r="AG70" s="313"/>
      <c r="AH70" s="314"/>
      <c r="AI70" s="315"/>
    </row>
    <row r="71" spans="2:35" ht="18.75" hidden="1" x14ac:dyDescent="0.2">
      <c r="B71" s="316"/>
      <c r="C71" s="317"/>
      <c r="D71" s="318"/>
      <c r="E71" s="318"/>
      <c r="F71" s="318"/>
      <c r="G71" s="319"/>
      <c r="H71" s="320"/>
      <c r="I71" s="321"/>
      <c r="J71" s="321"/>
      <c r="K71" s="321"/>
      <c r="L71" s="320"/>
      <c r="M71" s="321"/>
      <c r="N71" s="321"/>
      <c r="O71" s="322"/>
      <c r="P71" s="321"/>
      <c r="Q71" s="321"/>
      <c r="R71" s="321"/>
      <c r="S71" s="321"/>
      <c r="T71" s="320"/>
      <c r="U71" s="321"/>
      <c r="V71" s="321"/>
      <c r="W71" s="322"/>
      <c r="X71" s="321"/>
      <c r="Y71" s="321"/>
      <c r="Z71" s="321"/>
      <c r="AA71" s="321"/>
      <c r="AB71" s="320"/>
      <c r="AC71" s="321"/>
      <c r="AD71" s="321"/>
      <c r="AE71" s="321"/>
      <c r="AF71" s="320"/>
      <c r="AG71" s="321"/>
      <c r="AH71" s="321"/>
      <c r="AI71" s="322"/>
    </row>
    <row r="72" spans="2:35" ht="18.75" hidden="1" x14ac:dyDescent="0.2">
      <c r="B72" s="323"/>
      <c r="C72" s="324"/>
      <c r="D72" s="324"/>
      <c r="E72" s="324"/>
      <c r="F72" s="324"/>
      <c r="G72" s="325"/>
      <c r="H72" s="326"/>
      <c r="I72" s="327"/>
      <c r="J72" s="328"/>
      <c r="K72" s="329"/>
      <c r="L72" s="326"/>
      <c r="M72" s="327"/>
      <c r="N72" s="328"/>
      <c r="O72" s="329"/>
      <c r="P72" s="326"/>
      <c r="Q72" s="327"/>
      <c r="R72" s="328"/>
      <c r="S72" s="329"/>
      <c r="T72" s="326"/>
      <c r="U72" s="327"/>
      <c r="V72" s="328"/>
      <c r="W72" s="329"/>
      <c r="X72" s="326"/>
      <c r="Y72" s="327"/>
      <c r="Z72" s="328"/>
      <c r="AA72" s="329"/>
      <c r="AB72" s="326"/>
      <c r="AC72" s="327"/>
      <c r="AD72" s="328"/>
      <c r="AE72" s="329"/>
      <c r="AF72" s="326"/>
      <c r="AG72" s="327"/>
      <c r="AH72" s="328"/>
      <c r="AI72" s="329"/>
    </row>
    <row r="73" spans="2:35" ht="18.75" hidden="1" x14ac:dyDescent="0.2">
      <c r="B73" s="301"/>
      <c r="C73" s="302"/>
      <c r="D73" s="303"/>
      <c r="E73" s="303"/>
      <c r="F73" s="303"/>
      <c r="G73" s="304"/>
      <c r="H73" s="305"/>
      <c r="I73" s="306"/>
      <c r="J73" s="306"/>
      <c r="K73" s="306"/>
      <c r="L73" s="305"/>
      <c r="M73" s="306"/>
      <c r="N73" s="306"/>
      <c r="O73" s="307"/>
      <c r="P73" s="306"/>
      <c r="Q73" s="306"/>
      <c r="R73" s="306"/>
      <c r="S73" s="306"/>
      <c r="T73" s="305"/>
      <c r="U73" s="306"/>
      <c r="V73" s="306"/>
      <c r="W73" s="307"/>
      <c r="X73" s="306"/>
      <c r="Y73" s="306"/>
      <c r="Z73" s="306"/>
      <c r="AA73" s="306"/>
      <c r="AB73" s="305"/>
      <c r="AC73" s="306"/>
      <c r="AD73" s="306"/>
      <c r="AE73" s="306"/>
      <c r="AF73" s="305"/>
      <c r="AG73" s="306"/>
      <c r="AH73" s="306"/>
      <c r="AI73" s="307"/>
    </row>
    <row r="74" spans="2:35" ht="18.75" hidden="1" x14ac:dyDescent="0.2">
      <c r="B74" s="309"/>
      <c r="C74" s="310"/>
      <c r="D74" s="310"/>
      <c r="E74" s="310"/>
      <c r="F74" s="310"/>
      <c r="G74" s="311"/>
      <c r="H74" s="312"/>
      <c r="I74" s="313"/>
      <c r="J74" s="314"/>
      <c r="K74" s="315"/>
      <c r="L74" s="312"/>
      <c r="M74" s="313"/>
      <c r="N74" s="314"/>
      <c r="O74" s="315"/>
      <c r="P74" s="312"/>
      <c r="Q74" s="313"/>
      <c r="R74" s="314"/>
      <c r="S74" s="315"/>
      <c r="T74" s="312"/>
      <c r="U74" s="313"/>
      <c r="V74" s="314"/>
      <c r="W74" s="315"/>
      <c r="X74" s="312"/>
      <c r="Y74" s="313"/>
      <c r="Z74" s="314"/>
      <c r="AA74" s="315"/>
      <c r="AB74" s="312"/>
      <c r="AC74" s="313"/>
      <c r="AD74" s="314"/>
      <c r="AE74" s="315"/>
      <c r="AF74" s="312"/>
      <c r="AG74" s="313"/>
      <c r="AH74" s="314"/>
      <c r="AI74" s="315"/>
    </row>
    <row r="75" spans="2:35" ht="18.75" hidden="1" x14ac:dyDescent="0.2">
      <c r="B75" s="316"/>
      <c r="C75" s="317"/>
      <c r="D75" s="318"/>
      <c r="E75" s="318"/>
      <c r="F75" s="318"/>
      <c r="G75" s="319"/>
      <c r="H75" s="320"/>
      <c r="I75" s="321"/>
      <c r="J75" s="321"/>
      <c r="K75" s="321"/>
      <c r="L75" s="320"/>
      <c r="M75" s="321"/>
      <c r="N75" s="321"/>
      <c r="O75" s="322"/>
      <c r="P75" s="321"/>
      <c r="Q75" s="321"/>
      <c r="R75" s="321"/>
      <c r="S75" s="321"/>
      <c r="T75" s="320"/>
      <c r="U75" s="321"/>
      <c r="V75" s="321"/>
      <c r="W75" s="322"/>
      <c r="X75" s="321"/>
      <c r="Y75" s="321"/>
      <c r="Z75" s="321"/>
      <c r="AA75" s="321"/>
      <c r="AB75" s="320"/>
      <c r="AC75" s="321"/>
      <c r="AD75" s="321"/>
      <c r="AE75" s="321"/>
      <c r="AF75" s="320"/>
      <c r="AG75" s="321"/>
      <c r="AH75" s="321"/>
      <c r="AI75" s="322"/>
    </row>
    <row r="76" spans="2:35" ht="18.75" hidden="1" x14ac:dyDescent="0.2">
      <c r="B76" s="323"/>
      <c r="C76" s="324"/>
      <c r="D76" s="324"/>
      <c r="E76" s="324"/>
      <c r="F76" s="324"/>
      <c r="G76" s="325"/>
      <c r="H76" s="326"/>
      <c r="I76" s="327"/>
      <c r="J76" s="328"/>
      <c r="K76" s="329"/>
      <c r="L76" s="326"/>
      <c r="M76" s="327"/>
      <c r="N76" s="328"/>
      <c r="O76" s="329"/>
      <c r="P76" s="326"/>
      <c r="Q76" s="327"/>
      <c r="R76" s="328"/>
      <c r="S76" s="329"/>
      <c r="T76" s="326"/>
      <c r="U76" s="327"/>
      <c r="V76" s="328"/>
      <c r="W76" s="329"/>
      <c r="X76" s="326"/>
      <c r="Y76" s="327"/>
      <c r="Z76" s="328"/>
      <c r="AA76" s="329"/>
      <c r="AB76" s="326"/>
      <c r="AC76" s="327"/>
      <c r="AD76" s="328"/>
      <c r="AE76" s="329"/>
      <c r="AF76" s="326"/>
      <c r="AG76" s="327"/>
      <c r="AH76" s="328"/>
      <c r="AI76" s="329"/>
    </row>
    <row r="77" spans="2:35" ht="18.75" hidden="1" x14ac:dyDescent="0.2">
      <c r="B77" s="301"/>
      <c r="C77" s="302"/>
      <c r="D77" s="303"/>
      <c r="E77" s="303"/>
      <c r="F77" s="303"/>
      <c r="G77" s="304"/>
      <c r="H77" s="305"/>
      <c r="I77" s="306"/>
      <c r="J77" s="306"/>
      <c r="K77" s="306"/>
      <c r="L77" s="305"/>
      <c r="M77" s="306"/>
      <c r="N77" s="306"/>
      <c r="O77" s="307"/>
      <c r="P77" s="306"/>
      <c r="Q77" s="306"/>
      <c r="R77" s="306"/>
      <c r="S77" s="306"/>
      <c r="T77" s="305"/>
      <c r="U77" s="306"/>
      <c r="V77" s="306"/>
      <c r="W77" s="307"/>
      <c r="X77" s="306"/>
      <c r="Y77" s="306"/>
      <c r="Z77" s="306"/>
      <c r="AA77" s="306"/>
      <c r="AB77" s="305"/>
      <c r="AC77" s="306"/>
      <c r="AD77" s="306"/>
      <c r="AE77" s="306"/>
      <c r="AF77" s="305"/>
      <c r="AG77" s="306"/>
      <c r="AH77" s="306"/>
      <c r="AI77" s="307"/>
    </row>
    <row r="78" spans="2:35" ht="18.75" hidden="1" x14ac:dyDescent="0.2">
      <c r="B78" s="309"/>
      <c r="C78" s="310"/>
      <c r="D78" s="310"/>
      <c r="E78" s="310"/>
      <c r="F78" s="310"/>
      <c r="G78" s="311"/>
      <c r="H78" s="312"/>
      <c r="I78" s="313"/>
      <c r="J78" s="314"/>
      <c r="K78" s="315"/>
      <c r="L78" s="312"/>
      <c r="M78" s="313"/>
      <c r="N78" s="314"/>
      <c r="O78" s="315"/>
      <c r="P78" s="312"/>
      <c r="Q78" s="313"/>
      <c r="R78" s="314"/>
      <c r="S78" s="315"/>
      <c r="T78" s="312"/>
      <c r="U78" s="313"/>
      <c r="V78" s="314"/>
      <c r="W78" s="315"/>
      <c r="X78" s="312"/>
      <c r="Y78" s="313"/>
      <c r="Z78" s="314"/>
      <c r="AA78" s="315"/>
      <c r="AB78" s="312"/>
      <c r="AC78" s="313"/>
      <c r="AD78" s="314"/>
      <c r="AE78" s="315"/>
      <c r="AF78" s="312"/>
      <c r="AG78" s="313"/>
      <c r="AH78" s="314"/>
      <c r="AI78" s="315"/>
    </row>
    <row r="79" spans="2:35" ht="18.75" hidden="1" x14ac:dyDescent="0.2">
      <c r="B79" s="316"/>
      <c r="C79" s="317"/>
      <c r="D79" s="318"/>
      <c r="E79" s="318"/>
      <c r="F79" s="318"/>
      <c r="G79" s="319"/>
      <c r="H79" s="320"/>
      <c r="I79" s="321"/>
      <c r="J79" s="321"/>
      <c r="K79" s="321"/>
      <c r="L79" s="320"/>
      <c r="M79" s="321"/>
      <c r="N79" s="321"/>
      <c r="O79" s="322"/>
      <c r="P79" s="321"/>
      <c r="Q79" s="321"/>
      <c r="R79" s="321"/>
      <c r="S79" s="321"/>
      <c r="T79" s="320"/>
      <c r="U79" s="321"/>
      <c r="V79" s="321"/>
      <c r="W79" s="322"/>
      <c r="X79" s="321"/>
      <c r="Y79" s="321"/>
      <c r="Z79" s="321"/>
      <c r="AA79" s="321"/>
      <c r="AB79" s="320"/>
      <c r="AC79" s="321"/>
      <c r="AD79" s="321"/>
      <c r="AE79" s="321"/>
      <c r="AF79" s="320"/>
      <c r="AG79" s="321"/>
      <c r="AH79" s="321"/>
      <c r="AI79" s="322"/>
    </row>
    <row r="80" spans="2:35" ht="18.75" hidden="1" x14ac:dyDescent="0.2">
      <c r="B80" s="323"/>
      <c r="C80" s="324"/>
      <c r="D80" s="324"/>
      <c r="E80" s="324"/>
      <c r="F80" s="324"/>
      <c r="G80" s="325"/>
      <c r="H80" s="326"/>
      <c r="I80" s="327"/>
      <c r="J80" s="328"/>
      <c r="K80" s="329"/>
      <c r="L80" s="326"/>
      <c r="M80" s="327"/>
      <c r="N80" s="328"/>
      <c r="O80" s="329"/>
      <c r="P80" s="326"/>
      <c r="Q80" s="327"/>
      <c r="R80" s="328"/>
      <c r="S80" s="329"/>
      <c r="T80" s="326"/>
      <c r="U80" s="327"/>
      <c r="V80" s="328"/>
      <c r="W80" s="329"/>
      <c r="X80" s="326"/>
      <c r="Y80" s="327"/>
      <c r="Z80" s="328"/>
      <c r="AA80" s="329"/>
      <c r="AB80" s="326"/>
      <c r="AC80" s="327"/>
      <c r="AD80" s="328"/>
      <c r="AE80" s="329"/>
      <c r="AF80" s="326"/>
      <c r="AG80" s="327"/>
      <c r="AH80" s="328"/>
      <c r="AI80" s="329"/>
    </row>
    <row r="81" spans="2:35" ht="18.75" hidden="1" x14ac:dyDescent="0.2">
      <c r="B81" s="301"/>
      <c r="C81" s="302"/>
      <c r="D81" s="303"/>
      <c r="E81" s="303"/>
      <c r="F81" s="303"/>
      <c r="G81" s="304"/>
      <c r="H81" s="305"/>
      <c r="I81" s="306"/>
      <c r="J81" s="306"/>
      <c r="K81" s="306"/>
      <c r="L81" s="305"/>
      <c r="M81" s="306"/>
      <c r="N81" s="306"/>
      <c r="O81" s="307"/>
      <c r="P81" s="306"/>
      <c r="Q81" s="306"/>
      <c r="R81" s="306"/>
      <c r="S81" s="306"/>
      <c r="T81" s="305"/>
      <c r="U81" s="306"/>
      <c r="V81" s="306"/>
      <c r="W81" s="307"/>
      <c r="X81" s="306"/>
      <c r="Y81" s="306"/>
      <c r="Z81" s="306"/>
      <c r="AA81" s="306"/>
      <c r="AB81" s="305"/>
      <c r="AC81" s="306"/>
      <c r="AD81" s="306"/>
      <c r="AE81" s="306"/>
      <c r="AF81" s="305"/>
      <c r="AG81" s="306"/>
      <c r="AH81" s="306"/>
      <c r="AI81" s="307"/>
    </row>
    <row r="82" spans="2:35" ht="18.75" hidden="1" x14ac:dyDescent="0.2">
      <c r="B82" s="309"/>
      <c r="C82" s="310"/>
      <c r="D82" s="310"/>
      <c r="E82" s="310"/>
      <c r="F82" s="310"/>
      <c r="G82" s="311"/>
      <c r="H82" s="312"/>
      <c r="I82" s="313"/>
      <c r="J82" s="314"/>
      <c r="K82" s="315"/>
      <c r="L82" s="312"/>
      <c r="M82" s="313"/>
      <c r="N82" s="314"/>
      <c r="O82" s="315"/>
      <c r="P82" s="312"/>
      <c r="Q82" s="313"/>
      <c r="R82" s="314"/>
      <c r="S82" s="315"/>
      <c r="T82" s="312"/>
      <c r="U82" s="313"/>
      <c r="V82" s="314"/>
      <c r="W82" s="315"/>
      <c r="X82" s="312"/>
      <c r="Y82" s="313"/>
      <c r="Z82" s="314"/>
      <c r="AA82" s="315"/>
      <c r="AB82" s="312"/>
      <c r="AC82" s="313"/>
      <c r="AD82" s="314"/>
      <c r="AE82" s="315"/>
      <c r="AF82" s="312"/>
      <c r="AG82" s="313"/>
      <c r="AH82" s="314"/>
      <c r="AI82" s="315"/>
    </row>
    <row r="83" spans="2:35" ht="18.75" hidden="1" x14ac:dyDescent="0.2">
      <c r="B83" s="316"/>
      <c r="C83" s="317"/>
      <c r="D83" s="318"/>
      <c r="E83" s="318"/>
      <c r="F83" s="318"/>
      <c r="G83" s="319"/>
      <c r="H83" s="320"/>
      <c r="I83" s="321"/>
      <c r="J83" s="321"/>
      <c r="K83" s="321"/>
      <c r="L83" s="320"/>
      <c r="M83" s="321"/>
      <c r="N83" s="321"/>
      <c r="O83" s="322"/>
      <c r="P83" s="321"/>
      <c r="Q83" s="321"/>
      <c r="R83" s="321"/>
      <c r="S83" s="321"/>
      <c r="T83" s="320"/>
      <c r="U83" s="321"/>
      <c r="V83" s="321"/>
      <c r="W83" s="322"/>
      <c r="X83" s="321"/>
      <c r="Y83" s="321"/>
      <c r="Z83" s="321"/>
      <c r="AA83" s="321"/>
      <c r="AB83" s="320"/>
      <c r="AC83" s="321"/>
      <c r="AD83" s="321"/>
      <c r="AE83" s="321"/>
      <c r="AF83" s="320"/>
      <c r="AG83" s="321"/>
      <c r="AH83" s="321"/>
      <c r="AI83" s="322"/>
    </row>
    <row r="84" spans="2:35" ht="18.75" hidden="1" x14ac:dyDescent="0.2">
      <c r="B84" s="323"/>
      <c r="C84" s="324"/>
      <c r="D84" s="324"/>
      <c r="E84" s="324"/>
      <c r="F84" s="324"/>
      <c r="G84" s="325"/>
      <c r="H84" s="326"/>
      <c r="I84" s="327"/>
      <c r="J84" s="328"/>
      <c r="K84" s="329"/>
      <c r="L84" s="326"/>
      <c r="M84" s="327"/>
      <c r="N84" s="328"/>
      <c r="O84" s="329"/>
      <c r="P84" s="326"/>
      <c r="Q84" s="327"/>
      <c r="R84" s="328"/>
      <c r="S84" s="329"/>
      <c r="T84" s="326"/>
      <c r="U84" s="327"/>
      <c r="V84" s="328"/>
      <c r="W84" s="329"/>
      <c r="X84" s="326"/>
      <c r="Y84" s="327"/>
      <c r="Z84" s="328"/>
      <c r="AA84" s="329"/>
      <c r="AB84" s="326"/>
      <c r="AC84" s="327"/>
      <c r="AD84" s="328"/>
      <c r="AE84" s="329"/>
      <c r="AF84" s="326"/>
      <c r="AG84" s="327"/>
      <c r="AH84" s="328"/>
      <c r="AI84" s="329"/>
    </row>
    <row r="85" spans="2:35" ht="18.75" hidden="1" x14ac:dyDescent="0.2">
      <c r="B85" s="301"/>
      <c r="C85" s="302"/>
      <c r="D85" s="303"/>
      <c r="E85" s="303"/>
      <c r="F85" s="303"/>
      <c r="G85" s="304"/>
      <c r="H85" s="305"/>
      <c r="I85" s="306"/>
      <c r="J85" s="306"/>
      <c r="K85" s="306"/>
      <c r="L85" s="305"/>
      <c r="M85" s="306"/>
      <c r="N85" s="306"/>
      <c r="O85" s="307"/>
      <c r="P85" s="306"/>
      <c r="Q85" s="306"/>
      <c r="R85" s="306"/>
      <c r="S85" s="306"/>
      <c r="T85" s="305"/>
      <c r="U85" s="306"/>
      <c r="V85" s="306"/>
      <c r="W85" s="307"/>
      <c r="X85" s="306"/>
      <c r="Y85" s="306"/>
      <c r="Z85" s="306"/>
      <c r="AA85" s="306"/>
      <c r="AB85" s="305"/>
      <c r="AC85" s="306"/>
      <c r="AD85" s="306"/>
      <c r="AE85" s="306"/>
      <c r="AF85" s="305"/>
      <c r="AG85" s="306"/>
      <c r="AH85" s="306"/>
      <c r="AI85" s="307"/>
    </row>
    <row r="86" spans="2:35" ht="18.75" hidden="1" x14ac:dyDescent="0.2">
      <c r="B86" s="309"/>
      <c r="C86" s="310"/>
      <c r="D86" s="310"/>
      <c r="E86" s="310"/>
      <c r="F86" s="310"/>
      <c r="G86" s="311"/>
      <c r="H86" s="312"/>
      <c r="I86" s="313"/>
      <c r="J86" s="314"/>
      <c r="K86" s="315"/>
      <c r="L86" s="312"/>
      <c r="M86" s="313"/>
      <c r="N86" s="314"/>
      <c r="O86" s="315"/>
      <c r="P86" s="312"/>
      <c r="Q86" s="313"/>
      <c r="R86" s="314"/>
      <c r="S86" s="315"/>
      <c r="T86" s="312"/>
      <c r="U86" s="313"/>
      <c r="V86" s="314"/>
      <c r="W86" s="315"/>
      <c r="X86" s="312"/>
      <c r="Y86" s="313"/>
      <c r="Z86" s="314"/>
      <c r="AA86" s="315"/>
      <c r="AB86" s="312"/>
      <c r="AC86" s="313"/>
      <c r="AD86" s="314"/>
      <c r="AE86" s="315"/>
      <c r="AF86" s="312"/>
      <c r="AG86" s="313"/>
      <c r="AH86" s="314"/>
      <c r="AI86" s="315"/>
    </row>
    <row r="87" spans="2:35" ht="18.75" hidden="1" x14ac:dyDescent="0.2">
      <c r="B87" s="316"/>
      <c r="C87" s="317"/>
      <c r="D87" s="318"/>
      <c r="E87" s="318"/>
      <c r="F87" s="318"/>
      <c r="G87" s="319"/>
      <c r="H87" s="320"/>
      <c r="I87" s="321"/>
      <c r="J87" s="321"/>
      <c r="K87" s="321"/>
      <c r="L87" s="320"/>
      <c r="M87" s="321"/>
      <c r="N87" s="321"/>
      <c r="O87" s="322"/>
      <c r="P87" s="321"/>
      <c r="Q87" s="321"/>
      <c r="R87" s="321"/>
      <c r="S87" s="321"/>
      <c r="T87" s="320"/>
      <c r="U87" s="321"/>
      <c r="V87" s="321"/>
      <c r="W87" s="322"/>
      <c r="X87" s="321"/>
      <c r="Y87" s="321"/>
      <c r="Z87" s="321"/>
      <c r="AA87" s="321"/>
      <c r="AB87" s="320"/>
      <c r="AC87" s="321"/>
      <c r="AD87" s="321"/>
      <c r="AE87" s="321"/>
      <c r="AF87" s="320"/>
      <c r="AG87" s="321"/>
      <c r="AH87" s="321"/>
      <c r="AI87" s="322"/>
    </row>
    <row r="88" spans="2:35" ht="18.75" hidden="1" x14ac:dyDescent="0.2">
      <c r="B88" s="323"/>
      <c r="C88" s="324"/>
      <c r="D88" s="324"/>
      <c r="E88" s="324"/>
      <c r="F88" s="324"/>
      <c r="G88" s="325"/>
      <c r="H88" s="326"/>
      <c r="I88" s="327"/>
      <c r="J88" s="328"/>
      <c r="K88" s="329"/>
      <c r="L88" s="326"/>
      <c r="M88" s="327"/>
      <c r="N88" s="328"/>
      <c r="O88" s="329"/>
      <c r="P88" s="326"/>
      <c r="Q88" s="327"/>
      <c r="R88" s="328"/>
      <c r="S88" s="329"/>
      <c r="T88" s="326"/>
      <c r="U88" s="327"/>
      <c r="V88" s="328"/>
      <c r="W88" s="329"/>
      <c r="X88" s="326"/>
      <c r="Y88" s="327"/>
      <c r="Z88" s="328"/>
      <c r="AA88" s="329"/>
      <c r="AB88" s="326"/>
      <c r="AC88" s="327"/>
      <c r="AD88" s="328"/>
      <c r="AE88" s="329"/>
      <c r="AF88" s="326"/>
      <c r="AG88" s="327"/>
      <c r="AH88" s="328"/>
      <c r="AI88" s="329"/>
    </row>
    <row r="89" spans="2:35" ht="18.75" hidden="1" x14ac:dyDescent="0.2">
      <c r="B89" s="301"/>
      <c r="C89" s="302"/>
      <c r="D89" s="303"/>
      <c r="E89" s="303"/>
      <c r="F89" s="303"/>
      <c r="G89" s="304"/>
      <c r="H89" s="305"/>
      <c r="I89" s="306"/>
      <c r="J89" s="306"/>
      <c r="K89" s="306"/>
      <c r="L89" s="305"/>
      <c r="M89" s="306"/>
      <c r="N89" s="306"/>
      <c r="O89" s="307"/>
      <c r="P89" s="306"/>
      <c r="Q89" s="306"/>
      <c r="R89" s="306"/>
      <c r="S89" s="306"/>
      <c r="T89" s="305"/>
      <c r="U89" s="306"/>
      <c r="V89" s="306"/>
      <c r="W89" s="307"/>
      <c r="X89" s="306"/>
      <c r="Y89" s="306"/>
      <c r="Z89" s="306"/>
      <c r="AA89" s="306"/>
      <c r="AB89" s="305"/>
      <c r="AC89" s="306"/>
      <c r="AD89" s="306"/>
      <c r="AE89" s="306"/>
      <c r="AF89" s="305"/>
      <c r="AG89" s="306"/>
      <c r="AH89" s="306"/>
      <c r="AI89" s="307"/>
    </row>
    <row r="90" spans="2:35" ht="18.75" hidden="1" x14ac:dyDescent="0.2">
      <c r="B90" s="309"/>
      <c r="C90" s="310"/>
      <c r="D90" s="310"/>
      <c r="E90" s="310"/>
      <c r="F90" s="310"/>
      <c r="G90" s="311"/>
      <c r="H90" s="312"/>
      <c r="I90" s="313"/>
      <c r="J90" s="314"/>
      <c r="K90" s="315"/>
      <c r="L90" s="312"/>
      <c r="M90" s="313"/>
      <c r="N90" s="314"/>
      <c r="O90" s="315"/>
      <c r="P90" s="312"/>
      <c r="Q90" s="313"/>
      <c r="R90" s="314"/>
      <c r="S90" s="315"/>
      <c r="T90" s="312"/>
      <c r="U90" s="313"/>
      <c r="V90" s="314"/>
      <c r="W90" s="315"/>
      <c r="X90" s="312"/>
      <c r="Y90" s="313"/>
      <c r="Z90" s="314"/>
      <c r="AA90" s="315"/>
      <c r="AB90" s="312"/>
      <c r="AC90" s="313"/>
      <c r="AD90" s="314"/>
      <c r="AE90" s="315"/>
      <c r="AF90" s="312"/>
      <c r="AG90" s="313"/>
      <c r="AH90" s="314"/>
      <c r="AI90" s="315"/>
    </row>
    <row r="91" spans="2:35" ht="18.75" hidden="1" x14ac:dyDescent="0.2">
      <c r="B91" s="316"/>
      <c r="C91" s="317"/>
      <c r="D91" s="318"/>
      <c r="E91" s="318"/>
      <c r="F91" s="318"/>
      <c r="G91" s="319"/>
      <c r="H91" s="320"/>
      <c r="I91" s="321"/>
      <c r="J91" s="321"/>
      <c r="K91" s="321"/>
      <c r="L91" s="320"/>
      <c r="M91" s="321"/>
      <c r="N91" s="321"/>
      <c r="O91" s="322"/>
      <c r="P91" s="321"/>
      <c r="Q91" s="321"/>
      <c r="R91" s="321"/>
      <c r="S91" s="321"/>
      <c r="T91" s="320"/>
      <c r="U91" s="321"/>
      <c r="V91" s="321"/>
      <c r="W91" s="322"/>
      <c r="X91" s="321"/>
      <c r="Y91" s="321"/>
      <c r="Z91" s="321"/>
      <c r="AA91" s="321"/>
      <c r="AB91" s="320"/>
      <c r="AC91" s="321"/>
      <c r="AD91" s="321"/>
      <c r="AE91" s="321"/>
      <c r="AF91" s="320"/>
      <c r="AG91" s="321"/>
      <c r="AH91" s="321"/>
      <c r="AI91" s="322"/>
    </row>
    <row r="92" spans="2:35" ht="18.75" hidden="1" x14ac:dyDescent="0.2">
      <c r="B92" s="323"/>
      <c r="C92" s="324"/>
      <c r="D92" s="324"/>
      <c r="E92" s="324"/>
      <c r="F92" s="324"/>
      <c r="G92" s="325"/>
      <c r="H92" s="326"/>
      <c r="I92" s="327"/>
      <c r="J92" s="328"/>
      <c r="K92" s="329"/>
      <c r="L92" s="326"/>
      <c r="M92" s="327"/>
      <c r="N92" s="328"/>
      <c r="O92" s="329"/>
      <c r="P92" s="326"/>
      <c r="Q92" s="327"/>
      <c r="R92" s="328"/>
      <c r="S92" s="329"/>
      <c r="T92" s="326"/>
      <c r="U92" s="327"/>
      <c r="V92" s="328"/>
      <c r="W92" s="329"/>
      <c r="X92" s="326"/>
      <c r="Y92" s="327"/>
      <c r="Z92" s="328"/>
      <c r="AA92" s="329"/>
      <c r="AB92" s="326"/>
      <c r="AC92" s="327"/>
      <c r="AD92" s="328"/>
      <c r="AE92" s="329"/>
      <c r="AF92" s="326"/>
      <c r="AG92" s="327"/>
      <c r="AH92" s="328"/>
      <c r="AI92" s="329"/>
    </row>
    <row r="93" spans="2:35" ht="18.75" hidden="1" x14ac:dyDescent="0.2">
      <c r="B93" s="301"/>
      <c r="C93" s="302"/>
      <c r="D93" s="303"/>
      <c r="E93" s="303"/>
      <c r="F93" s="303"/>
      <c r="G93" s="304"/>
      <c r="H93" s="305"/>
      <c r="I93" s="306"/>
      <c r="J93" s="306"/>
      <c r="K93" s="306"/>
      <c r="L93" s="305"/>
      <c r="M93" s="306"/>
      <c r="N93" s="306"/>
      <c r="O93" s="307"/>
      <c r="P93" s="306"/>
      <c r="Q93" s="306"/>
      <c r="R93" s="306"/>
      <c r="S93" s="306"/>
      <c r="T93" s="305"/>
      <c r="U93" s="306"/>
      <c r="V93" s="306"/>
      <c r="W93" s="307"/>
      <c r="X93" s="306"/>
      <c r="Y93" s="306"/>
      <c r="Z93" s="306"/>
      <c r="AA93" s="306"/>
      <c r="AB93" s="305"/>
      <c r="AC93" s="306"/>
      <c r="AD93" s="306"/>
      <c r="AE93" s="306"/>
      <c r="AF93" s="305"/>
      <c r="AG93" s="306"/>
      <c r="AH93" s="306"/>
      <c r="AI93" s="307"/>
    </row>
    <row r="94" spans="2:35" ht="18.75" hidden="1" x14ac:dyDescent="0.2">
      <c r="B94" s="309"/>
      <c r="C94" s="310"/>
      <c r="D94" s="310"/>
      <c r="E94" s="310"/>
      <c r="F94" s="310"/>
      <c r="G94" s="311"/>
      <c r="H94" s="312"/>
      <c r="I94" s="313"/>
      <c r="J94" s="314"/>
      <c r="K94" s="315"/>
      <c r="L94" s="312"/>
      <c r="M94" s="313"/>
      <c r="N94" s="314"/>
      <c r="O94" s="315"/>
      <c r="P94" s="312"/>
      <c r="Q94" s="313"/>
      <c r="R94" s="314"/>
      <c r="S94" s="315"/>
      <c r="T94" s="312"/>
      <c r="U94" s="313"/>
      <c r="V94" s="314"/>
      <c r="W94" s="315"/>
      <c r="X94" s="312"/>
      <c r="Y94" s="313"/>
      <c r="Z94" s="314"/>
      <c r="AA94" s="315"/>
      <c r="AB94" s="312"/>
      <c r="AC94" s="313"/>
      <c r="AD94" s="314"/>
      <c r="AE94" s="315"/>
      <c r="AF94" s="312"/>
      <c r="AG94" s="313"/>
      <c r="AH94" s="314"/>
      <c r="AI94" s="315"/>
    </row>
    <row r="95" spans="2:35" ht="18.75" hidden="1" x14ac:dyDescent="0.2">
      <c r="B95" s="316"/>
      <c r="C95" s="317"/>
      <c r="D95" s="318"/>
      <c r="E95" s="318"/>
      <c r="F95" s="318"/>
      <c r="G95" s="319"/>
      <c r="H95" s="320"/>
      <c r="I95" s="321"/>
      <c r="J95" s="321"/>
      <c r="K95" s="321"/>
      <c r="L95" s="320"/>
      <c r="M95" s="321"/>
      <c r="N95" s="321"/>
      <c r="O95" s="322"/>
      <c r="P95" s="321"/>
      <c r="Q95" s="321"/>
      <c r="R95" s="321"/>
      <c r="S95" s="321"/>
      <c r="T95" s="320"/>
      <c r="U95" s="321"/>
      <c r="V95" s="321"/>
      <c r="W95" s="322"/>
      <c r="X95" s="321"/>
      <c r="Y95" s="321"/>
      <c r="Z95" s="321"/>
      <c r="AA95" s="321"/>
      <c r="AB95" s="320"/>
      <c r="AC95" s="321"/>
      <c r="AD95" s="321"/>
      <c r="AE95" s="321"/>
      <c r="AF95" s="320"/>
      <c r="AG95" s="321"/>
      <c r="AH95" s="321"/>
      <c r="AI95" s="322"/>
    </row>
    <row r="96" spans="2:35" ht="18.75" hidden="1" x14ac:dyDescent="0.2">
      <c r="B96" s="323"/>
      <c r="C96" s="324"/>
      <c r="D96" s="324"/>
      <c r="E96" s="324"/>
      <c r="F96" s="324"/>
      <c r="G96" s="325"/>
      <c r="H96" s="326"/>
      <c r="I96" s="327"/>
      <c r="J96" s="328"/>
      <c r="K96" s="329"/>
      <c r="L96" s="326"/>
      <c r="M96" s="327"/>
      <c r="N96" s="328"/>
      <c r="O96" s="329"/>
      <c r="P96" s="326"/>
      <c r="Q96" s="327"/>
      <c r="R96" s="328"/>
      <c r="S96" s="329"/>
      <c r="T96" s="326"/>
      <c r="U96" s="327"/>
      <c r="V96" s="328"/>
      <c r="W96" s="329"/>
      <c r="X96" s="326"/>
      <c r="Y96" s="327"/>
      <c r="Z96" s="328"/>
      <c r="AA96" s="329"/>
      <c r="AB96" s="326"/>
      <c r="AC96" s="327"/>
      <c r="AD96" s="328"/>
      <c r="AE96" s="329"/>
      <c r="AF96" s="326"/>
      <c r="AG96" s="327"/>
      <c r="AH96" s="328"/>
      <c r="AI96" s="329"/>
    </row>
    <row r="97" spans="2:35" ht="18.75" hidden="1" x14ac:dyDescent="0.2">
      <c r="B97" s="301"/>
      <c r="C97" s="302"/>
      <c r="D97" s="303"/>
      <c r="E97" s="303"/>
      <c r="F97" s="303"/>
      <c r="G97" s="304"/>
      <c r="H97" s="305"/>
      <c r="I97" s="306"/>
      <c r="J97" s="306"/>
      <c r="K97" s="306"/>
      <c r="L97" s="305"/>
      <c r="M97" s="306"/>
      <c r="N97" s="306"/>
      <c r="O97" s="307"/>
      <c r="P97" s="306"/>
      <c r="Q97" s="306"/>
      <c r="R97" s="306"/>
      <c r="S97" s="306"/>
      <c r="T97" s="305"/>
      <c r="U97" s="306"/>
      <c r="V97" s="306"/>
      <c r="W97" s="307"/>
      <c r="X97" s="306"/>
      <c r="Y97" s="306"/>
      <c r="Z97" s="306"/>
      <c r="AA97" s="306"/>
      <c r="AB97" s="305"/>
      <c r="AC97" s="306"/>
      <c r="AD97" s="306"/>
      <c r="AE97" s="306"/>
      <c r="AF97" s="305"/>
      <c r="AG97" s="306"/>
      <c r="AH97" s="306"/>
      <c r="AI97" s="307"/>
    </row>
    <row r="98" spans="2:35" ht="18.75" hidden="1" x14ac:dyDescent="0.2">
      <c r="B98" s="309"/>
      <c r="C98" s="310"/>
      <c r="D98" s="310"/>
      <c r="E98" s="310"/>
      <c r="F98" s="310"/>
      <c r="G98" s="311"/>
      <c r="H98" s="312"/>
      <c r="I98" s="313"/>
      <c r="J98" s="314"/>
      <c r="K98" s="315"/>
      <c r="L98" s="312"/>
      <c r="M98" s="313"/>
      <c r="N98" s="314"/>
      <c r="O98" s="315"/>
      <c r="P98" s="312"/>
      <c r="Q98" s="313"/>
      <c r="R98" s="314"/>
      <c r="S98" s="315"/>
      <c r="T98" s="312"/>
      <c r="U98" s="313"/>
      <c r="V98" s="314"/>
      <c r="W98" s="315"/>
      <c r="X98" s="312"/>
      <c r="Y98" s="313"/>
      <c r="Z98" s="314"/>
      <c r="AA98" s="315"/>
      <c r="AB98" s="312"/>
      <c r="AC98" s="313"/>
      <c r="AD98" s="314"/>
      <c r="AE98" s="315"/>
      <c r="AF98" s="312"/>
      <c r="AG98" s="313"/>
      <c r="AH98" s="314"/>
      <c r="AI98" s="315"/>
    </row>
    <row r="99" spans="2:35" ht="18.75" hidden="1" x14ac:dyDescent="0.2">
      <c r="B99" s="316"/>
      <c r="C99" s="317"/>
      <c r="D99" s="318"/>
      <c r="E99" s="318"/>
      <c r="F99" s="318"/>
      <c r="G99" s="319"/>
      <c r="H99" s="320"/>
      <c r="I99" s="321"/>
      <c r="J99" s="321"/>
      <c r="K99" s="321"/>
      <c r="L99" s="320"/>
      <c r="M99" s="321"/>
      <c r="N99" s="321"/>
      <c r="O99" s="322"/>
      <c r="P99" s="321"/>
      <c r="Q99" s="321"/>
      <c r="R99" s="321"/>
      <c r="S99" s="321"/>
      <c r="T99" s="320"/>
      <c r="U99" s="321"/>
      <c r="V99" s="321"/>
      <c r="W99" s="322"/>
      <c r="X99" s="321"/>
      <c r="Y99" s="321"/>
      <c r="Z99" s="321"/>
      <c r="AA99" s="321"/>
      <c r="AB99" s="320"/>
      <c r="AC99" s="321"/>
      <c r="AD99" s="321"/>
      <c r="AE99" s="321"/>
      <c r="AF99" s="320"/>
      <c r="AG99" s="321"/>
      <c r="AH99" s="321"/>
      <c r="AI99" s="322"/>
    </row>
    <row r="100" spans="2:35" ht="18.75" hidden="1" x14ac:dyDescent="0.2">
      <c r="B100" s="323"/>
      <c r="C100" s="324"/>
      <c r="D100" s="324"/>
      <c r="E100" s="324"/>
      <c r="F100" s="324"/>
      <c r="G100" s="325"/>
      <c r="H100" s="326"/>
      <c r="I100" s="327"/>
      <c r="J100" s="328"/>
      <c r="K100" s="329"/>
      <c r="L100" s="326"/>
      <c r="M100" s="327"/>
      <c r="N100" s="328"/>
      <c r="O100" s="329"/>
      <c r="P100" s="326"/>
      <c r="Q100" s="327"/>
      <c r="R100" s="328"/>
      <c r="S100" s="329"/>
      <c r="T100" s="326"/>
      <c r="U100" s="327"/>
      <c r="V100" s="328"/>
      <c r="W100" s="329"/>
      <c r="X100" s="326"/>
      <c r="Y100" s="327"/>
      <c r="Z100" s="328"/>
      <c r="AA100" s="329"/>
      <c r="AB100" s="326"/>
      <c r="AC100" s="327"/>
      <c r="AD100" s="328"/>
      <c r="AE100" s="329"/>
      <c r="AF100" s="326"/>
      <c r="AG100" s="327"/>
      <c r="AH100" s="328"/>
      <c r="AI100" s="329"/>
    </row>
    <row r="101" spans="2:35" ht="18.75" hidden="1" x14ac:dyDescent="0.2">
      <c r="B101" s="301"/>
      <c r="C101" s="302"/>
      <c r="D101" s="303"/>
      <c r="E101" s="303"/>
      <c r="F101" s="303"/>
      <c r="G101" s="304"/>
      <c r="H101" s="305"/>
      <c r="I101" s="306"/>
      <c r="J101" s="306"/>
      <c r="K101" s="306"/>
      <c r="L101" s="305"/>
      <c r="M101" s="306"/>
      <c r="N101" s="306"/>
      <c r="O101" s="307"/>
      <c r="P101" s="306"/>
      <c r="Q101" s="306"/>
      <c r="R101" s="306"/>
      <c r="S101" s="306"/>
      <c r="T101" s="305"/>
      <c r="U101" s="306"/>
      <c r="V101" s="306"/>
      <c r="W101" s="307"/>
      <c r="X101" s="306"/>
      <c r="Y101" s="306"/>
      <c r="Z101" s="306"/>
      <c r="AA101" s="306"/>
      <c r="AB101" s="305"/>
      <c r="AC101" s="306"/>
      <c r="AD101" s="306"/>
      <c r="AE101" s="306"/>
      <c r="AF101" s="305"/>
      <c r="AG101" s="306"/>
      <c r="AH101" s="306"/>
      <c r="AI101" s="307"/>
    </row>
    <row r="102" spans="2:35" ht="18.75" hidden="1" x14ac:dyDescent="0.2">
      <c r="B102" s="309"/>
      <c r="C102" s="310"/>
      <c r="D102" s="310"/>
      <c r="E102" s="310"/>
      <c r="F102" s="310"/>
      <c r="G102" s="311"/>
      <c r="H102" s="312"/>
      <c r="I102" s="313"/>
      <c r="J102" s="314"/>
      <c r="K102" s="315"/>
      <c r="L102" s="312"/>
      <c r="M102" s="313"/>
      <c r="N102" s="314"/>
      <c r="O102" s="315"/>
      <c r="P102" s="312"/>
      <c r="Q102" s="313"/>
      <c r="R102" s="314"/>
      <c r="S102" s="315"/>
      <c r="T102" s="312"/>
      <c r="U102" s="313"/>
      <c r="V102" s="314"/>
      <c r="W102" s="315"/>
      <c r="X102" s="312"/>
      <c r="Y102" s="313"/>
      <c r="Z102" s="314"/>
      <c r="AA102" s="315"/>
      <c r="AB102" s="312"/>
      <c r="AC102" s="313"/>
      <c r="AD102" s="314"/>
      <c r="AE102" s="315"/>
      <c r="AF102" s="312"/>
      <c r="AG102" s="313"/>
      <c r="AH102" s="314"/>
      <c r="AI102" s="315"/>
    </row>
    <row r="103" spans="2:35" ht="18.75" hidden="1" x14ac:dyDescent="0.2">
      <c r="B103" s="316"/>
      <c r="C103" s="317"/>
      <c r="D103" s="318"/>
      <c r="E103" s="318"/>
      <c r="F103" s="318"/>
      <c r="G103" s="319"/>
      <c r="H103" s="320"/>
      <c r="I103" s="321"/>
      <c r="J103" s="321"/>
      <c r="K103" s="321"/>
      <c r="L103" s="320"/>
      <c r="M103" s="321"/>
      <c r="N103" s="321"/>
      <c r="O103" s="322"/>
      <c r="P103" s="321"/>
      <c r="Q103" s="321"/>
      <c r="R103" s="321"/>
      <c r="S103" s="321"/>
      <c r="T103" s="320"/>
      <c r="U103" s="321"/>
      <c r="V103" s="321"/>
      <c r="W103" s="322"/>
      <c r="X103" s="321"/>
      <c r="Y103" s="321"/>
      <c r="Z103" s="321"/>
      <c r="AA103" s="321"/>
      <c r="AB103" s="320"/>
      <c r="AC103" s="321"/>
      <c r="AD103" s="321"/>
      <c r="AE103" s="321"/>
      <c r="AF103" s="320"/>
      <c r="AG103" s="321"/>
      <c r="AH103" s="321"/>
      <c r="AI103" s="322"/>
    </row>
    <row r="104" spans="2:35" ht="18.75" hidden="1" x14ac:dyDescent="0.2">
      <c r="B104" s="323"/>
      <c r="C104" s="324"/>
      <c r="D104" s="324"/>
      <c r="E104" s="324"/>
      <c r="F104" s="324"/>
      <c r="G104" s="325"/>
      <c r="H104" s="326"/>
      <c r="I104" s="327"/>
      <c r="J104" s="328"/>
      <c r="K104" s="329"/>
      <c r="L104" s="326"/>
      <c r="M104" s="327"/>
      <c r="N104" s="328"/>
      <c r="O104" s="329"/>
      <c r="P104" s="326"/>
      <c r="Q104" s="327"/>
      <c r="R104" s="328"/>
      <c r="S104" s="329"/>
      <c r="T104" s="326"/>
      <c r="U104" s="327"/>
      <c r="V104" s="328"/>
      <c r="W104" s="329"/>
      <c r="X104" s="326"/>
      <c r="Y104" s="327"/>
      <c r="Z104" s="328"/>
      <c r="AA104" s="329"/>
      <c r="AB104" s="326"/>
      <c r="AC104" s="327"/>
      <c r="AD104" s="328"/>
      <c r="AE104" s="329"/>
      <c r="AF104" s="326"/>
      <c r="AG104" s="327"/>
      <c r="AH104" s="328"/>
      <c r="AI104" s="329"/>
    </row>
    <row r="105" spans="2:35" ht="18.75" hidden="1" x14ac:dyDescent="0.2">
      <c r="B105" s="301"/>
      <c r="C105" s="302"/>
      <c r="D105" s="303"/>
      <c r="E105" s="303"/>
      <c r="F105" s="303"/>
      <c r="G105" s="304"/>
      <c r="H105" s="305"/>
      <c r="I105" s="306"/>
      <c r="J105" s="306"/>
      <c r="K105" s="306"/>
      <c r="L105" s="305"/>
      <c r="M105" s="306"/>
      <c r="N105" s="306"/>
      <c r="O105" s="307"/>
      <c r="P105" s="306"/>
      <c r="Q105" s="306"/>
      <c r="R105" s="306"/>
      <c r="S105" s="306"/>
      <c r="T105" s="305"/>
      <c r="U105" s="306"/>
      <c r="V105" s="306"/>
      <c r="W105" s="307"/>
      <c r="X105" s="306"/>
      <c r="Y105" s="306"/>
      <c r="Z105" s="306"/>
      <c r="AA105" s="306"/>
      <c r="AB105" s="305"/>
      <c r="AC105" s="306"/>
      <c r="AD105" s="306"/>
      <c r="AE105" s="306"/>
      <c r="AF105" s="305"/>
      <c r="AG105" s="306"/>
      <c r="AH105" s="306"/>
      <c r="AI105" s="307"/>
    </row>
    <row r="106" spans="2:35" ht="18.75" hidden="1" x14ac:dyDescent="0.2">
      <c r="B106" s="309"/>
      <c r="C106" s="310"/>
      <c r="D106" s="310"/>
      <c r="E106" s="310"/>
      <c r="F106" s="310"/>
      <c r="G106" s="311"/>
      <c r="H106" s="312"/>
      <c r="I106" s="313"/>
      <c r="J106" s="314"/>
      <c r="K106" s="315"/>
      <c r="L106" s="312"/>
      <c r="M106" s="313"/>
      <c r="N106" s="314"/>
      <c r="O106" s="315"/>
      <c r="P106" s="312"/>
      <c r="Q106" s="313"/>
      <c r="R106" s="314"/>
      <c r="S106" s="315"/>
      <c r="T106" s="312"/>
      <c r="U106" s="313"/>
      <c r="V106" s="314"/>
      <c r="W106" s="315"/>
      <c r="X106" s="312"/>
      <c r="Y106" s="313"/>
      <c r="Z106" s="314"/>
      <c r="AA106" s="315"/>
      <c r="AB106" s="312"/>
      <c r="AC106" s="313"/>
      <c r="AD106" s="314"/>
      <c r="AE106" s="315"/>
      <c r="AF106" s="312"/>
      <c r="AG106" s="313"/>
      <c r="AH106" s="314"/>
      <c r="AI106" s="315"/>
    </row>
    <row r="107" spans="2:35" ht="18.75" hidden="1" x14ac:dyDescent="0.2">
      <c r="B107" s="316"/>
      <c r="C107" s="317"/>
      <c r="D107" s="318"/>
      <c r="E107" s="318"/>
      <c r="F107" s="318"/>
      <c r="G107" s="319"/>
      <c r="H107" s="320"/>
      <c r="I107" s="321"/>
      <c r="J107" s="321"/>
      <c r="K107" s="321"/>
      <c r="L107" s="320"/>
      <c r="M107" s="321"/>
      <c r="N107" s="321"/>
      <c r="O107" s="322"/>
      <c r="P107" s="321"/>
      <c r="Q107" s="321"/>
      <c r="R107" s="321"/>
      <c r="S107" s="321"/>
      <c r="T107" s="320"/>
      <c r="U107" s="321"/>
      <c r="V107" s="321"/>
      <c r="W107" s="322"/>
      <c r="X107" s="321"/>
      <c r="Y107" s="321"/>
      <c r="Z107" s="321"/>
      <c r="AA107" s="321"/>
      <c r="AB107" s="320"/>
      <c r="AC107" s="321"/>
      <c r="AD107" s="321"/>
      <c r="AE107" s="321"/>
      <c r="AF107" s="320"/>
      <c r="AG107" s="321"/>
      <c r="AH107" s="321"/>
      <c r="AI107" s="322"/>
    </row>
    <row r="108" spans="2:35" ht="18.75" hidden="1" x14ac:dyDescent="0.2">
      <c r="B108" s="323"/>
      <c r="C108" s="324"/>
      <c r="D108" s="324"/>
      <c r="E108" s="324"/>
      <c r="F108" s="324"/>
      <c r="G108" s="325"/>
      <c r="H108" s="326"/>
      <c r="I108" s="327"/>
      <c r="J108" s="328"/>
      <c r="K108" s="329"/>
      <c r="L108" s="326"/>
      <c r="M108" s="327"/>
      <c r="N108" s="328"/>
      <c r="O108" s="329"/>
      <c r="P108" s="326"/>
      <c r="Q108" s="327"/>
      <c r="R108" s="328"/>
      <c r="S108" s="329"/>
      <c r="T108" s="326"/>
      <c r="U108" s="327"/>
      <c r="V108" s="328"/>
      <c r="W108" s="329"/>
      <c r="X108" s="326"/>
      <c r="Y108" s="327"/>
      <c r="Z108" s="328"/>
      <c r="AA108" s="329"/>
      <c r="AB108" s="326"/>
      <c r="AC108" s="327"/>
      <c r="AD108" s="328"/>
      <c r="AE108" s="329"/>
      <c r="AF108" s="326"/>
      <c r="AG108" s="327"/>
      <c r="AH108" s="328"/>
      <c r="AI108" s="329"/>
    </row>
    <row r="109" spans="2:35" ht="18.75" hidden="1" x14ac:dyDescent="0.2">
      <c r="B109" s="301"/>
      <c r="C109" s="302"/>
      <c r="D109" s="303"/>
      <c r="E109" s="303"/>
      <c r="F109" s="303"/>
      <c r="G109" s="304"/>
      <c r="H109" s="305"/>
      <c r="I109" s="306"/>
      <c r="J109" s="306"/>
      <c r="K109" s="306"/>
      <c r="L109" s="305"/>
      <c r="M109" s="306"/>
      <c r="N109" s="306"/>
      <c r="O109" s="307"/>
      <c r="P109" s="306"/>
      <c r="Q109" s="306"/>
      <c r="R109" s="306"/>
      <c r="S109" s="306"/>
      <c r="T109" s="305"/>
      <c r="U109" s="306"/>
      <c r="V109" s="306"/>
      <c r="W109" s="307"/>
      <c r="X109" s="306"/>
      <c r="Y109" s="306"/>
      <c r="Z109" s="306"/>
      <c r="AA109" s="306"/>
      <c r="AB109" s="305"/>
      <c r="AC109" s="306"/>
      <c r="AD109" s="306"/>
      <c r="AE109" s="306"/>
      <c r="AF109" s="305"/>
      <c r="AG109" s="306"/>
      <c r="AH109" s="306"/>
      <c r="AI109" s="307"/>
    </row>
    <row r="110" spans="2:35" ht="18.75" hidden="1" x14ac:dyDescent="0.2">
      <c r="B110" s="309"/>
      <c r="C110" s="310"/>
      <c r="D110" s="310"/>
      <c r="E110" s="310"/>
      <c r="F110" s="310"/>
      <c r="G110" s="311"/>
      <c r="H110" s="312"/>
      <c r="I110" s="313"/>
      <c r="J110" s="314"/>
      <c r="K110" s="315"/>
      <c r="L110" s="312"/>
      <c r="M110" s="313"/>
      <c r="N110" s="314"/>
      <c r="O110" s="315"/>
      <c r="P110" s="312"/>
      <c r="Q110" s="313"/>
      <c r="R110" s="314"/>
      <c r="S110" s="315"/>
      <c r="T110" s="312"/>
      <c r="U110" s="313"/>
      <c r="V110" s="314"/>
      <c r="W110" s="315"/>
      <c r="X110" s="312"/>
      <c r="Y110" s="313"/>
      <c r="Z110" s="314"/>
      <c r="AA110" s="315"/>
      <c r="AB110" s="312"/>
      <c r="AC110" s="313"/>
      <c r="AD110" s="314"/>
      <c r="AE110" s="315"/>
      <c r="AF110" s="312"/>
      <c r="AG110" s="313"/>
      <c r="AH110" s="314"/>
      <c r="AI110" s="315"/>
    </row>
    <row r="111" spans="2:35" ht="18.75" hidden="1" x14ac:dyDescent="0.2">
      <c r="B111" s="316"/>
      <c r="C111" s="317"/>
      <c r="D111" s="318"/>
      <c r="E111" s="318"/>
      <c r="F111" s="318"/>
      <c r="G111" s="319"/>
      <c r="H111" s="320"/>
      <c r="I111" s="321"/>
      <c r="J111" s="321"/>
      <c r="K111" s="321"/>
      <c r="L111" s="320"/>
      <c r="M111" s="321"/>
      <c r="N111" s="321"/>
      <c r="O111" s="322"/>
      <c r="P111" s="321"/>
      <c r="Q111" s="321"/>
      <c r="R111" s="321"/>
      <c r="S111" s="321"/>
      <c r="T111" s="320"/>
      <c r="U111" s="321"/>
      <c r="V111" s="321"/>
      <c r="W111" s="322"/>
      <c r="X111" s="321"/>
      <c r="Y111" s="321"/>
      <c r="Z111" s="321"/>
      <c r="AA111" s="321"/>
      <c r="AB111" s="320"/>
      <c r="AC111" s="321"/>
      <c r="AD111" s="321"/>
      <c r="AE111" s="321"/>
      <c r="AF111" s="320"/>
      <c r="AG111" s="321"/>
      <c r="AH111" s="321"/>
      <c r="AI111" s="322"/>
    </row>
    <row r="112" spans="2:35" ht="18.75" hidden="1" x14ac:dyDescent="0.2">
      <c r="B112" s="323"/>
      <c r="C112" s="324"/>
      <c r="D112" s="324"/>
      <c r="E112" s="324"/>
      <c r="F112" s="324"/>
      <c r="G112" s="325"/>
      <c r="H112" s="326"/>
      <c r="I112" s="327"/>
      <c r="J112" s="328"/>
      <c r="K112" s="329"/>
      <c r="L112" s="326"/>
      <c r="M112" s="327"/>
      <c r="N112" s="328"/>
      <c r="O112" s="329"/>
      <c r="P112" s="326"/>
      <c r="Q112" s="327"/>
      <c r="R112" s="328"/>
      <c r="S112" s="329"/>
      <c r="T112" s="326"/>
      <c r="U112" s="327"/>
      <c r="V112" s="328"/>
      <c r="W112" s="329"/>
      <c r="X112" s="326"/>
      <c r="Y112" s="327"/>
      <c r="Z112" s="328"/>
      <c r="AA112" s="329"/>
      <c r="AB112" s="326"/>
      <c r="AC112" s="327"/>
      <c r="AD112" s="328"/>
      <c r="AE112" s="329"/>
      <c r="AF112" s="326"/>
      <c r="AG112" s="327"/>
      <c r="AH112" s="328"/>
      <c r="AI112" s="329"/>
    </row>
    <row r="113" spans="2:35" hidden="1" x14ac:dyDescent="0.2"/>
    <row r="114" spans="2:35" x14ac:dyDescent="0.2">
      <c r="AI114" s="417" t="s">
        <v>171</v>
      </c>
    </row>
    <row r="115" spans="2:35" x14ac:dyDescent="0.2">
      <c r="B115" s="248" t="s">
        <v>222</v>
      </c>
    </row>
    <row r="116" spans="2:35" x14ac:dyDescent="0.2">
      <c r="B116" s="418"/>
    </row>
  </sheetData>
  <sheetProtection algorithmName="SHA-512" hashValue="TkZhvAxpVM+c/WOLe8RPoy10YS5uR5lmVosf1I/s7/tZdSrsBcJZdXLqNmxaptPMwPi+ctcP8Xi+3KLieIzSKA==" saltValue="JJLbLMJmqCI63qLGWpRdIw==" spinCount="100000" sheet="1" objects="1" scenarios="1"/>
  <hyperlinks>
    <hyperlink ref="B1" location="Zentrale!A27" display="Nach oben" xr:uid="{05D671E3-089F-4162-B56A-6AB70D40F230}"/>
  </hyperlinks>
  <printOptions horizontalCentered="1"/>
  <pageMargins left="0.39370078740157483" right="0.39370078740157483" top="0.59055118110236227" bottom="0.59055118110236227" header="0.27559055118110237" footer="0.27559055118110237"/>
  <pageSetup paperSize="9" scale="49" orientation="landscape" horizontalDpi="4294967293" verticalDpi="300" r:id="rId1"/>
  <headerFooter alignWithMargins="0">
    <oddHeader>&amp;C&amp;"Calibri,Standard"&amp;16&amp;F   &amp;A   Seite &amp;P/&amp;N</oddHeader>
    <oddFooter>&amp;C&amp;"Calibri,Standard"&amp;16Aus XZ180 Personalplanung für Excel   © Auvista Verlag München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Zentrale</vt:lpstr>
      <vt:lpstr>Dokumentation</vt:lpstr>
      <vt:lpstr>Angaben</vt:lpstr>
      <vt:lpstr>Kalenderwochenberechnung</vt:lpstr>
      <vt:lpstr>Wochenplan</vt:lpstr>
      <vt:lpstr>Intermediate</vt:lpstr>
      <vt:lpstr>Zusammenfassung</vt:lpstr>
      <vt:lpstr>Schnell2024</vt:lpstr>
      <vt:lpstr>Beispiel</vt:lpstr>
      <vt:lpstr>N</vt:lpstr>
      <vt:lpstr>Angaben!Druckbereich</vt:lpstr>
      <vt:lpstr>Beispiel!Druckbereich</vt:lpstr>
      <vt:lpstr>Dokumentation!Druckbereich</vt:lpstr>
      <vt:lpstr>Schnell2024!Druckbereich</vt:lpstr>
      <vt:lpstr>Wochenplan!Druckbereich</vt:lpstr>
      <vt:lpstr>Zentrale!Druckbereich</vt:lpstr>
      <vt:lpstr>Zusammenfassung!Druckbereich</vt:lpstr>
      <vt:lpstr>Angaben!Drucktitel</vt:lpstr>
      <vt:lpstr>Beispiel!Drucktitel</vt:lpstr>
      <vt:lpstr>Dokumentation!Drucktitel</vt:lpstr>
      <vt:lpstr>Wochenplan!Drucktitel</vt:lpstr>
      <vt:lpstr>Zusammenfassung!Drucktitel</vt:lpstr>
    </vt:vector>
  </TitlesOfParts>
  <Company>Copyright Auvista Software Verlag,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Dienstplan kombiniert mit Zeiterfassung - eine Variante aus XZ180</dc:title>
  <dc:subject>3 Intervalle zur Zeiterfassung - Gekürzte Testversion gratis</dc:subject>
  <dc:creator>Thomas Pfeiffer</dc:creator>
  <cp:lastModifiedBy>Thomas Pfeiffer</cp:lastModifiedBy>
  <cp:lastPrinted>2024-11-05T14:37:34Z</cp:lastPrinted>
  <dcterms:created xsi:type="dcterms:W3CDTF">2000-02-04T13:54:55Z</dcterms:created>
  <dcterms:modified xsi:type="dcterms:W3CDTF">2024-12-20T16:36:43Z</dcterms:modified>
</cp:coreProperties>
</file>