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H:\0_Sta_Son_Ja\Z_SC026\Aus_XG400\10Jahresdatei\25_04_10Jahres\"/>
    </mc:Choice>
  </mc:AlternateContent>
  <xr:revisionPtr revIDLastSave="0" documentId="13_ncr:1_{1F02B796-D81C-4123-B92C-B8B83CB3D515}" xr6:coauthVersionLast="47" xr6:coauthVersionMax="47" xr10:uidLastSave="{00000000-0000-0000-0000-000000000000}"/>
  <workbookProtection workbookAlgorithmName="SHA-512" workbookHashValue="iWXumb9yX0BO+QaEkfGFOiig2B2/dWOGdWy6iE5j1CwibXvEycKoOUgiAtcpO/+G7i8r1EVkjGADyVR5n1hQAA==" workbookSaltValue="3MU5IDZJsXuc/+b8ND3nGQ==" workbookSpinCount="100000" lockStructure="1"/>
  <bookViews>
    <workbookView xWindow="-120" yWindow="-120" windowWidth="24240" windowHeight="13140" xr2:uid="{00000000-000D-0000-FFFF-FFFF00000000}"/>
  </bookViews>
  <sheets>
    <sheet name="Zentrale" sheetId="17" r:id="rId1"/>
    <sheet name="Beschreibung" sheetId="18" r:id="rId2"/>
    <sheet name="2024" sheetId="13" r:id="rId3"/>
    <sheet name="25" sheetId="14" r:id="rId4"/>
    <sheet name="26" sheetId="15" r:id="rId5"/>
    <sheet name="Jahre" sheetId="6" r:id="rId6"/>
    <sheet name="27 bis 33" sheetId="24" r:id="rId7"/>
    <sheet name="Beispiel" sheetId="16" r:id="rId8"/>
    <sheet name="N" sheetId="5" r:id="rId9"/>
  </sheets>
  <definedNames>
    <definedName name="Abkürzung">#REF!</definedName>
    <definedName name="_xlnm.Print_Area" localSheetId="7">Beispiel!$A$1:$P$29</definedName>
    <definedName name="_xlnm.Print_Area" localSheetId="1">Beschreibung!$B$2:$K$91</definedName>
    <definedName name="_xlnm.Print_Area" localSheetId="0">Zentrale!$B$2:$K$58</definedName>
    <definedName name="_xlnm.Print_Titles" localSheetId="1">Beschreibung!$2:$2</definedName>
    <definedName name="km">#REF!</definedName>
    <definedName name="Kurse">#REF!</definedName>
    <definedName name="Name">#REF!</definedName>
    <definedName name="Ort">#REF!</definedName>
    <definedName name="Umrechnungskurs">#REF!</definedName>
  </definedNames>
  <calcPr calcId="191029"/>
</workbook>
</file>

<file path=xl/calcChain.xml><?xml version="1.0" encoding="utf-8"?>
<calcChain xmlns="http://schemas.openxmlformats.org/spreadsheetml/2006/main">
  <c r="E6" i="6" l="1"/>
  <c r="E17" i="13"/>
  <c r="B12" i="14"/>
  <c r="I11" i="14" l="1"/>
  <c r="N17" i="15"/>
  <c r="M17" i="15"/>
  <c r="L17" i="15"/>
  <c r="K17" i="15"/>
  <c r="J17" i="15"/>
  <c r="I17" i="15"/>
  <c r="H17" i="15"/>
  <c r="G17" i="15"/>
  <c r="F17" i="15"/>
  <c r="E17" i="15"/>
  <c r="D17" i="15"/>
  <c r="C17" i="15"/>
  <c r="N17" i="14"/>
  <c r="M17" i="14"/>
  <c r="L17" i="14"/>
  <c r="K17" i="14"/>
  <c r="J17" i="14"/>
  <c r="I17" i="14"/>
  <c r="H17" i="14"/>
  <c r="G17" i="14"/>
  <c r="F17" i="14"/>
  <c r="E17" i="14"/>
  <c r="D17" i="14"/>
  <c r="C17" i="14"/>
  <c r="N11" i="13" l="1"/>
  <c r="N9" i="13" s="1"/>
  <c r="N17" i="13"/>
  <c r="M17" i="13"/>
  <c r="L17" i="13"/>
  <c r="K17" i="13"/>
  <c r="J17" i="13"/>
  <c r="I17" i="13"/>
  <c r="H17" i="13"/>
  <c r="G17" i="13"/>
  <c r="F17" i="13"/>
  <c r="D17" i="13"/>
  <c r="C17" i="13"/>
  <c r="C3" i="24" l="1"/>
  <c r="N3" i="24" s="1"/>
  <c r="C3" i="15"/>
  <c r="E11" i="13"/>
  <c r="E9" i="13" s="1"/>
  <c r="C11" i="15"/>
  <c r="C9" i="15" s="1"/>
  <c r="C6" i="15" l="1"/>
  <c r="B1" i="6"/>
  <c r="C3" i="13"/>
  <c r="E3" i="6"/>
  <c r="D3" i="6"/>
  <c r="C3" i="6"/>
  <c r="G11" i="13" l="1"/>
  <c r="G9" i="13" s="1"/>
  <c r="H11" i="14"/>
  <c r="H9" i="14" s="1"/>
  <c r="I11" i="15"/>
  <c r="D11" i="15"/>
  <c r="D9" i="15" s="1"/>
  <c r="E11" i="15"/>
  <c r="E9" i="15" s="1"/>
  <c r="F11" i="15"/>
  <c r="F9" i="15" s="1"/>
  <c r="G11" i="15"/>
  <c r="G9" i="15" s="1"/>
  <c r="H11" i="15"/>
  <c r="H9" i="15" s="1"/>
  <c r="J11" i="15"/>
  <c r="J9" i="15" s="1"/>
  <c r="K11" i="15"/>
  <c r="K9" i="15" s="1"/>
  <c r="L11" i="15"/>
  <c r="L9" i="15" s="1"/>
  <c r="M11" i="15"/>
  <c r="M9" i="15" s="1"/>
  <c r="N11" i="15"/>
  <c r="N9" i="15" s="1"/>
  <c r="C11" i="14"/>
  <c r="C9" i="14" s="1"/>
  <c r="D11" i="14"/>
  <c r="D9" i="14" s="1"/>
  <c r="E11" i="14"/>
  <c r="E9" i="14" s="1"/>
  <c r="F11" i="14"/>
  <c r="F9" i="14" s="1"/>
  <c r="G11" i="14"/>
  <c r="G9" i="14" s="1"/>
  <c r="I9" i="14"/>
  <c r="J11" i="14"/>
  <c r="J9" i="14" s="1"/>
  <c r="K11" i="14"/>
  <c r="K9" i="14" s="1"/>
  <c r="L11" i="14"/>
  <c r="L9" i="14" s="1"/>
  <c r="M11" i="14"/>
  <c r="M9" i="14" s="1"/>
  <c r="N11" i="14"/>
  <c r="N9" i="14" s="1"/>
  <c r="C11" i="13"/>
  <c r="C9" i="13" s="1"/>
  <c r="C6" i="13" s="1"/>
  <c r="D11" i="13"/>
  <c r="D9" i="13" s="1"/>
  <c r="F11" i="13"/>
  <c r="F9" i="13" s="1"/>
  <c r="H11" i="13"/>
  <c r="H9" i="13" s="1"/>
  <c r="I11" i="13"/>
  <c r="I9" i="13" s="1"/>
  <c r="J11" i="13"/>
  <c r="J9" i="13" s="1"/>
  <c r="K11" i="13"/>
  <c r="K9" i="13" s="1"/>
  <c r="L11" i="13"/>
  <c r="L9" i="13" s="1"/>
  <c r="M11" i="13"/>
  <c r="M9" i="13" s="1"/>
  <c r="B24" i="14"/>
  <c r="B24" i="15" s="1"/>
  <c r="B22" i="14"/>
  <c r="B22" i="15" s="1"/>
  <c r="B21" i="14"/>
  <c r="B21" i="15" s="1"/>
  <c r="B21" i="24" s="1"/>
  <c r="B20" i="14"/>
  <c r="B20" i="15" s="1"/>
  <c r="B18" i="14"/>
  <c r="B18" i="15" s="1"/>
  <c r="B16" i="14"/>
  <c r="B16" i="15" s="1"/>
  <c r="B15" i="14"/>
  <c r="B15" i="15" s="1"/>
  <c r="B13" i="14"/>
  <c r="B13" i="15" s="1"/>
  <c r="B12" i="15"/>
  <c r="B27" i="14"/>
  <c r="B27" i="15" s="1"/>
  <c r="B26" i="14"/>
  <c r="B26" i="15" s="1"/>
  <c r="B23" i="14"/>
  <c r="B23" i="15" s="1"/>
  <c r="B19" i="14"/>
  <c r="B19" i="15" s="1"/>
  <c r="B14" i="14"/>
  <c r="B14" i="15" s="1"/>
  <c r="B25" i="14"/>
  <c r="B25" i="15" s="1"/>
  <c r="N3" i="13"/>
  <c r="C3" i="14"/>
  <c r="N3" i="14" s="1"/>
  <c r="N3" i="15"/>
  <c r="I9" i="15" l="1"/>
  <c r="E5" i="6"/>
  <c r="E6" i="15"/>
  <c r="N6" i="15"/>
  <c r="J6" i="15"/>
  <c r="F6" i="15"/>
  <c r="M6" i="15"/>
  <c r="I6" i="15"/>
  <c r="L6" i="15"/>
  <c r="G6" i="15"/>
  <c r="K6" i="15"/>
  <c r="H6" i="15"/>
  <c r="D6" i="15"/>
  <c r="C6" i="14"/>
  <c r="I6" i="14"/>
  <c r="G6" i="14"/>
  <c r="F6" i="14"/>
  <c r="D6" i="14"/>
  <c r="H6" i="14"/>
  <c r="N6" i="14"/>
  <c r="K6" i="14"/>
  <c r="M6" i="14"/>
  <c r="E6" i="14"/>
  <c r="L6" i="14"/>
  <c r="J6" i="14"/>
  <c r="E6" i="13"/>
  <c r="L6" i="13"/>
  <c r="K6" i="13"/>
  <c r="J6" i="13"/>
  <c r="I6" i="13"/>
  <c r="H6" i="13"/>
  <c r="G6" i="13"/>
  <c r="N6" i="13"/>
  <c r="F6" i="13"/>
  <c r="M6" i="13"/>
  <c r="D6" i="13"/>
  <c r="C5" i="13"/>
  <c r="D5" i="13" s="1"/>
  <c r="E5" i="13" s="1"/>
  <c r="F5" i="13" s="1"/>
  <c r="G5" i="13" s="1"/>
  <c r="H5" i="13" s="1"/>
  <c r="I5" i="13" s="1"/>
  <c r="B23" i="24"/>
  <c r="B26" i="24"/>
  <c r="B27" i="24"/>
  <c r="B20" i="24"/>
  <c r="B22" i="24"/>
  <c r="B24" i="24"/>
  <c r="B25" i="24"/>
  <c r="B19" i="24"/>
  <c r="B18" i="24"/>
  <c r="B16" i="24"/>
  <c r="B15" i="24"/>
  <c r="B14" i="24"/>
  <c r="B13" i="24"/>
  <c r="B12" i="24"/>
  <c r="C5" i="6"/>
  <c r="C6" i="6"/>
  <c r="D6" i="6"/>
  <c r="D5" i="6"/>
  <c r="J5" i="13" l="1"/>
  <c r="K5" i="13" s="1"/>
  <c r="L5" i="13" s="1"/>
  <c r="M5" i="13" s="1"/>
  <c r="N5" i="13" s="1"/>
  <c r="C5" i="14" s="1"/>
  <c r="D5" i="14" s="1"/>
  <c r="E5" i="14" s="1"/>
  <c r="F5" i="14" s="1"/>
  <c r="G5" i="14" s="1"/>
  <c r="H5" i="14" s="1"/>
  <c r="I5" i="14" s="1"/>
  <c r="J5" i="14" s="1"/>
  <c r="K5" i="14" s="1"/>
  <c r="L5" i="14" s="1"/>
  <c r="M5" i="14" s="1"/>
  <c r="N5" i="14" s="1"/>
  <c r="C5" i="15" s="1"/>
  <c r="D5" i="15" s="1"/>
  <c r="E5" i="15" s="1"/>
  <c r="F5" i="15" s="1"/>
  <c r="G5" i="15" s="1"/>
  <c r="H5" i="15" s="1"/>
  <c r="I5" i="15" s="1"/>
  <c r="J5" i="15" s="1"/>
  <c r="K5" i="15" s="1"/>
  <c r="L5" i="15" s="1"/>
  <c r="M5" i="15" s="1"/>
  <c r="N5" i="15" s="1"/>
  <c r="E4" i="6" s="1"/>
  <c r="C4" i="6" l="1"/>
  <c r="D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Pfeiffer</author>
  </authors>
  <commentList>
    <comment ref="E8" authorId="0" shapeId="0" xr:uid="{00000000-0006-0000-0000-000001000000}">
      <text>
        <r>
          <rPr>
            <b/>
            <sz val="10"/>
            <color indexed="81"/>
            <rFont val="Arial"/>
            <family val="2"/>
          </rPr>
          <t>Thomas Pfeiffer:</t>
        </r>
        <r>
          <rPr>
            <sz val="10"/>
            <color indexed="81"/>
            <rFont val="Arial"/>
            <family val="2"/>
          </rPr>
          <t xml:space="preserve">
Hier können Sie bei Bedarf Ihren Namen eingeben. Der Namen wird dann in allen Tabellen eingeblendet.</t>
        </r>
      </text>
    </comment>
    <comment ref="E9" authorId="0" shapeId="0" xr:uid="{00000000-0006-0000-0000-000002000000}">
      <text>
        <r>
          <rPr>
            <b/>
            <sz val="10"/>
            <color indexed="81"/>
            <rFont val="Arial"/>
            <family val="2"/>
          </rPr>
          <t>Thomas Pfeiffer:</t>
        </r>
        <r>
          <rPr>
            <sz val="10"/>
            <color indexed="81"/>
            <rFont val="Arial"/>
            <family val="2"/>
          </rPr>
          <t xml:space="preserve">
Geben Sie bitte zuerst hier den verfügbaren + oder - Geldbestand ein, den Sie zu Beginn dieser Anwendung zur Verfügung haben.</t>
        </r>
      </text>
    </comment>
  </commentList>
</comments>
</file>

<file path=xl/sharedStrings.xml><?xml version="1.0" encoding="utf-8"?>
<sst xmlns="http://schemas.openxmlformats.org/spreadsheetml/2006/main" count="256" uniqueCount="164">
  <si>
    <t>Geldbestand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</si>
  <si>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</si>
  <si>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</si>
  <si>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</si>
  <si>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</si>
  <si>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</si>
  <si>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</si>
  <si>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</si>
  <si>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</si>
  <si>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</si>
  <si>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</si>
  <si>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</si>
  <si>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</si>
  <si>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Beispiel</t>
  </si>
  <si>
    <t>Ihr Name</t>
  </si>
  <si>
    <t>Verfügbarer Geldbestand</t>
  </si>
  <si>
    <t>Saldo</t>
  </si>
  <si>
    <t>Notiz-Einnahmen</t>
  </si>
  <si>
    <t>Notiz-Ausgaben</t>
  </si>
  <si>
    <t>Vermietung</t>
  </si>
  <si>
    <t>Krankenkasse</t>
  </si>
  <si>
    <t>Versicherung 2</t>
  </si>
  <si>
    <t>Auto</t>
  </si>
  <si>
    <t>Wohnung</t>
  </si>
  <si>
    <t>Telefon</t>
  </si>
  <si>
    <t>Strom</t>
  </si>
  <si>
    <t>Heizung</t>
  </si>
  <si>
    <t>Lebensmittel</t>
  </si>
  <si>
    <t>Kleidung</t>
  </si>
  <si>
    <t>Monatswert im Schnitt</t>
  </si>
  <si>
    <t>Info</t>
  </si>
  <si>
    <t>B</t>
  </si>
  <si>
    <t>Einnahmen</t>
  </si>
  <si>
    <t>N</t>
  </si>
  <si>
    <t>Alle Rechte vorbehalten. Diese Vorlagen einschließlich aller ihrer Teile sind</t>
  </si>
  <si>
    <t xml:space="preserve">urheberrechtlich geschützt. Jede Verwertung außerhalb des Urhebergesetzes </t>
  </si>
  <si>
    <t>und strafbar. Dies gilt insbesondere für Reproduktionen, Übersetzungen,</t>
  </si>
  <si>
    <t>Vervielfältigungen, Verbreitungen und Verarbeitungen in elektronischen Systemen.</t>
  </si>
  <si>
    <t xml:space="preserve"> - Beschreibung: Das Wichtigste zuerst</t>
  </si>
  <si>
    <t>Allgemein</t>
  </si>
  <si>
    <t>Auf diesen Blättern gibt es zwei Grundregeln:</t>
  </si>
  <si>
    <t>1. Eintragungen sind nur in den weißen Zellen vorgesehen.</t>
  </si>
  <si>
    <t>Überschreiben Sie vorhandene Einträge oder, falls Sie in das falsche Feld</t>
  </si>
  <si>
    <t>eingetragen haben, löschen Sie die Eintragung und tragen Sie sie in das</t>
  </si>
  <si>
    <t>richtige Feld ein. Excel verliert sonst die Feldbezüge. Routinierte Anwender</t>
  </si>
  <si>
    <t xml:space="preserve">können Formate und Inhalte auch über die Zwischenablage bzw. über die </t>
  </si>
  <si>
    <t>Shortcuts Strg+C und Strg+V kopieren.</t>
  </si>
  <si>
    <t>Sollten Sie die Bezüge bereits verloren haben, und der Button /Rückgängig/</t>
  </si>
  <si>
    <t>hat die Schritte nicht mehr gespeichert, holen Sie sich die Datei wieder</t>
  </si>
  <si>
    <t>I&lt; &lt; &gt; &gt;I</t>
  </si>
  <si>
    <t xml:space="preserve">Über die Richtungssymbole links neben den Registerblättern können Sie </t>
  </si>
  <si>
    <t>zügig das Register hin- und herschieben und so gezielt auf die einzelnen</t>
  </si>
  <si>
    <t>Registerblätter zugreifen. Über Zoom können Sie vergrößern oder verkleinern.</t>
  </si>
  <si>
    <t>Hier können Sie Ihren Namen eintragen.</t>
  </si>
  <si>
    <t>Nr.</t>
  </si>
  <si>
    <t>Dieses Blatt ist für eigene Notizen vorgesehen.</t>
  </si>
  <si>
    <t>Sollten Sie weitere Fragen zur Excel-Bedienung haben, nutzen Sie</t>
  </si>
  <si>
    <t>Leiste tippen und Frage oder Stichwort eingeben.</t>
  </si>
  <si>
    <t>Diese Tabellen erlauben Ihnen den Überblick über Ihre Finanzen über einen Zeitraum</t>
  </si>
  <si>
    <t>von zehn Jahren in der Originaldatei und 3 Jahren in der kostenlosen Gratis-Datei.</t>
  </si>
  <si>
    <t>Diese Excel-Anwendung eignet sich besonders für langfristige Planungen im</t>
  </si>
  <si>
    <t>privaten Bereich. Sie behalten damit planerisch die Übersicht, wie sich Ihr</t>
  </si>
  <si>
    <t>zur Verfügung stehender Geldbestand erhöht oder vermindert.</t>
  </si>
  <si>
    <t>Blatt für ergänzende Notizen</t>
  </si>
  <si>
    <t>Sondereinnahmen</t>
  </si>
  <si>
    <t>Die 10 weiteren beziehen sich auf Eingaben in Jahrestabellen.</t>
  </si>
  <si>
    <t>Jahre</t>
  </si>
  <si>
    <t>Ausgaben</t>
  </si>
  <si>
    <t xml:space="preserve">Hier tragen Sie einen Betrag ein, der Ihnen zu Beginn der </t>
  </si>
  <si>
    <t>Erfassung zur Verfügung steht.</t>
  </si>
  <si>
    <t>In der geschützten Gratis-Datei haben Sie pro Monat 5 Zellen, um verschiedene</t>
  </si>
  <si>
    <t xml:space="preserve">Einnahmen einzutragen. Für Ausgabenarten sind 10 Zellen vorgesehen. In </t>
  </si>
  <si>
    <t>der ungeschützten Originaldatei aus XG400 können Sie diese Eingabefelder</t>
  </si>
  <si>
    <t>über die Excel-Funktion /Zeilen einfügen/ beliebig erweitern.</t>
  </si>
  <si>
    <t>Sie können übrigens pro Zelle auch mehrere Angaben über die Excel-Addition</t>
  </si>
  <si>
    <t>zusammenfassen. Um die Summe der Zahlen 45 und 36 und 57 einzugeben</t>
  </si>
  <si>
    <t>schreiben Sie in die entsprechende Zelle die Formel:  =45+36+57 und</t>
  </si>
  <si>
    <t>bestätigen. Excel stellt dann nur die Summe 138,00 als Zahl dar.</t>
  </si>
  <si>
    <t>Tipp</t>
  </si>
  <si>
    <t>blendet die Differenz zwischen Einnahmen und Ausgaben pro Monat dar.</t>
  </si>
  <si>
    <t>Hier wird das durchschnittliche Monatssaldo eingeblendet.</t>
  </si>
  <si>
    <t>Der Wert beginnt stets im Januar, so dass der jährliche Durchschnittswert</t>
  </si>
  <si>
    <t>pro Monat erst im Dezember feststeht.</t>
  </si>
  <si>
    <t>Je nachdem wie das Monatssaldo ausfällt, wird der eingeblendete Geldbestand</t>
  </si>
  <si>
    <t>höher oder geringer. Den Ausgangsbetrag für diese Einblendung gibt man</t>
  </si>
  <si>
    <t>und Ausgabearten, können Sie die Übernahmeformeln in Spalte B einfach</t>
  </si>
  <si>
    <t>überschreiben. Im Folge-Jahr wird dann die Neueintragung übernommen.</t>
  </si>
  <si>
    <t>Sollten Sie die Übernahme-Formeln in Spalte B ebenfalls benötigen,</t>
  </si>
  <si>
    <t xml:space="preserve">können Sie diese über die Excel-Funktion Ziehen und Kopieren in </t>
  </si>
  <si>
    <t>einem Zug erweitern.</t>
  </si>
  <si>
    <t>In dieser Tabelle sind Geldbestand, Einnahmen und Ausgaben</t>
  </si>
  <si>
    <t>der einzelnen Jahre zusammengefasst und werden grafisch dargestellt.</t>
  </si>
  <si>
    <t>vorgesehen sind.</t>
  </si>
  <si>
    <t>Rente</t>
  </si>
  <si>
    <t>Immer wieder neue Excel-Anwendungen</t>
  </si>
  <si>
    <t>Ihr Name:</t>
  </si>
  <si>
    <t>Verfügbarer Geldbestand:</t>
  </si>
  <si>
    <t>Beschreibung</t>
  </si>
  <si>
    <t>Nach oben</t>
  </si>
  <si>
    <t>Diese Datei besteht mit dem /Info/-Blatt aus 11 Eingabeblättern.</t>
  </si>
  <si>
    <t>Im Blatt /Jahre/ können Sie die Jahres-Entwicklung grafisch verfolgen.</t>
  </si>
  <si>
    <t>Angaben, die auf diesem Blatt in E7 und E8 gemacht werden, blendet</t>
  </si>
  <si>
    <t>das System über den Eingabetabellen ein.</t>
  </si>
  <si>
    <t>Hier können Sie vergleichen, wie Eintragungen in dieser Datei</t>
  </si>
  <si>
    <t>Urheber</t>
  </si>
  <si>
    <t>Hinweis auf das Urheberrecht</t>
  </si>
  <si>
    <t>© Auvista Verlag München</t>
  </si>
  <si>
    <t>So arbeitet man mit dieser Datei</t>
  </si>
  <si>
    <t>In den einzelnen Jahrestabellen trägt man einfach die jeweiligen Summen der monatlichen</t>
  </si>
  <si>
    <t>Einnahmen und Ausgaben ein. Die sich ergebenden Zwischenstände werden jeweils</t>
  </si>
  <si>
    <t>Zuerst schreibt man auf der /Info/-Seite seinen Namen und den verfügbaren</t>
  </si>
  <si>
    <t>Vermögensbestand ein. Diese zweite Angabe ist nötig, damit die Datei einen Sinn macht!</t>
  </si>
  <si>
    <t>in den oberen Zeilen errechnet und in /Jahre/ grafisch dargestellt.</t>
  </si>
  <si>
    <t>Dokumentation 10-jährige Geld-Bestandsübersicht</t>
  </si>
  <si>
    <t>im Tabellenblatt /Info/ an.</t>
  </si>
  <si>
    <t>Datenquellen ändern, um beliebige Jahre grafisch zu vergleichen:</t>
  </si>
  <si>
    <t>anklicken und den eingetragenen Bezugsbereich ändern.</t>
  </si>
  <si>
    <t>Cursor über Diagramm halten, rechte Maustaste drücken, Datenquelle</t>
  </si>
  <si>
    <t>Zentrale</t>
  </si>
  <si>
    <t>neu von der CD oder ihrer Sicherung und kopieren Sie die bestehenden</t>
  </si>
  <si>
    <t>Einträge von der verstellten in die "gesunde" Datei.</t>
  </si>
  <si>
    <t>10-jährige Geld-Bestandsübersicht aus XG400</t>
  </si>
  <si>
    <t>Die größte Sammlung an makrofreien deutschen Excel-Anwendungen</t>
  </si>
  <si>
    <t>Unsere Excel-Anwendungen sind nach speziellen Kundenwünschen entwickelt und</t>
  </si>
  <si>
    <t>Auvista Software Verlag</t>
  </si>
  <si>
    <t>Habacher Str. 1</t>
  </si>
  <si>
    <t>81477 München</t>
  </si>
  <si>
    <t>Karl Mustermann</t>
  </si>
  <si>
    <t>https://www.auvista.de/XG400.htm</t>
  </si>
  <si>
    <t>Nähere Beschreibungen finden Sie auf unserer Homepage:</t>
  </si>
  <si>
    <t>Versicherung</t>
  </si>
  <si>
    <t>Ebenso finden Sie in XG400 auch Lösungen in denen man die einzelnen Einnahmen- / Kostenarten pro Monat</t>
  </si>
  <si>
    <t>miteinander numerisch und grafisch vergleichen kann.</t>
  </si>
  <si>
    <t>Bei Erwerb werden die Dateien komplett ungeschützt ausgeliefert, auch ohne Arbeitsmappenschutz.</t>
  </si>
  <si>
    <t>Die mit XG400 erwerbbare Datei enthält Registerblätter für 10 Jahre und kann auch frei erweitert werden (wird ungeschützt ausgeliefert).</t>
  </si>
  <si>
    <t>+49 / (0)89 / 98 29 05 73</t>
  </si>
  <si>
    <t>Hans Mustermann</t>
  </si>
  <si>
    <r>
      <t>Nimm Au</t>
    </r>
    <r>
      <rPr>
        <b/>
        <sz val="12"/>
        <color indexed="10"/>
        <rFont val="Calibri"/>
        <family val="2"/>
        <scheme val="minor"/>
      </rPr>
      <t>vis</t>
    </r>
    <r>
      <rPr>
        <b/>
        <sz val="12"/>
        <color indexed="8"/>
        <rFont val="Calibri"/>
        <family val="2"/>
        <scheme val="minor"/>
      </rPr>
      <t>ta - und gewinne damit Zeit!</t>
    </r>
  </si>
  <si>
    <r>
      <t>B</t>
    </r>
    <r>
      <rPr>
        <sz val="10"/>
        <rFont val="Calibri"/>
        <family val="2"/>
        <scheme val="minor"/>
      </rPr>
      <t>eschreibung der Eingaben</t>
    </r>
  </si>
  <si>
    <r>
      <t>für den professionellen Excel-Einsatz finden Sie unter  https://www.au</t>
    </r>
    <r>
      <rPr>
        <sz val="10"/>
        <color indexed="10"/>
        <rFont val="Calibri"/>
        <family val="2"/>
        <scheme val="minor"/>
      </rPr>
      <t>vis</t>
    </r>
    <r>
      <rPr>
        <sz val="10"/>
        <rFont val="Calibri"/>
        <family val="2"/>
        <scheme val="minor"/>
      </rPr>
      <t>ta.de.</t>
    </r>
  </si>
  <si>
    <r>
      <t>https://www.Au</t>
    </r>
    <r>
      <rPr>
        <sz val="10"/>
        <color indexed="10"/>
        <rFont val="Calibri"/>
        <family val="2"/>
        <scheme val="minor"/>
      </rPr>
      <t>vis</t>
    </r>
    <r>
      <rPr>
        <sz val="10"/>
        <color indexed="8"/>
        <rFont val="Calibri"/>
        <family val="2"/>
        <scheme val="minor"/>
      </rPr>
      <t>ta.de</t>
    </r>
  </si>
  <si>
    <r>
      <t>info@Au</t>
    </r>
    <r>
      <rPr>
        <sz val="10"/>
        <color indexed="10"/>
        <rFont val="Calibri"/>
        <family val="2"/>
        <scheme val="minor"/>
      </rPr>
      <t>vis</t>
    </r>
    <r>
      <rPr>
        <sz val="10"/>
        <color indexed="8"/>
        <rFont val="Calibri"/>
        <family val="2"/>
        <scheme val="minor"/>
      </rPr>
      <t>ta.de</t>
    </r>
  </si>
  <si>
    <t>ist ohne schriftliche Zustimmung der Auvista Software Verlages unzulässig</t>
  </si>
  <si>
    <r>
      <t xml:space="preserve">2. </t>
    </r>
    <r>
      <rPr>
        <b/>
        <sz val="10"/>
        <color indexed="10"/>
        <rFont val="Calibri"/>
        <family val="2"/>
        <scheme val="minor"/>
      </rPr>
      <t>Einträge nie verschieben</t>
    </r>
    <r>
      <rPr>
        <sz val="10"/>
        <rFont val="Calibri"/>
        <family val="2"/>
        <scheme val="minor"/>
      </rPr>
      <t>, wenn Sie sich vertippt haben.</t>
    </r>
  </si>
  <si>
    <r>
      <t xml:space="preserve">die Microsoft Hilfe, indem Sie auf das </t>
    </r>
    <r>
      <rPr>
        <u/>
        <sz val="10"/>
        <rFont val="Calibri"/>
        <family val="2"/>
        <scheme val="minor"/>
      </rPr>
      <t>?</t>
    </r>
    <r>
      <rPr>
        <sz val="10"/>
        <rFont val="Calibri"/>
        <family val="2"/>
        <scheme val="minor"/>
      </rPr>
      <t xml:space="preserve"> in der oberen</t>
    </r>
  </si>
  <si>
    <r>
      <t>Finanzübersicht 20</t>
    </r>
    <r>
      <rPr>
        <b/>
        <sz val="20"/>
        <color indexed="10"/>
        <rFont val="Calibri"/>
        <family val="2"/>
        <scheme val="minor"/>
      </rPr>
      <t>25</t>
    </r>
    <r>
      <rPr>
        <sz val="8"/>
        <rFont val="Calibri"/>
        <family val="2"/>
        <scheme val="minor"/>
      </rPr>
      <t xml:space="preserve"> von Au</t>
    </r>
    <r>
      <rPr>
        <sz val="8"/>
        <color indexed="10"/>
        <rFont val="Calibri"/>
        <family val="2"/>
        <scheme val="minor"/>
      </rPr>
      <t>vis</t>
    </r>
    <r>
      <rPr>
        <sz val="8"/>
        <rFont val="Calibri"/>
        <family val="2"/>
        <scheme val="minor"/>
      </rPr>
      <t>ta</t>
    </r>
  </si>
  <si>
    <r>
      <t>20</t>
    </r>
    <r>
      <rPr>
        <b/>
        <sz val="20"/>
        <color indexed="10"/>
        <rFont val="Calibri"/>
        <family val="2"/>
        <scheme val="minor"/>
      </rPr>
      <t>25</t>
    </r>
  </si>
  <si>
    <r>
      <t>Finanzübersicht 20</t>
    </r>
    <r>
      <rPr>
        <b/>
        <sz val="20"/>
        <color indexed="10"/>
        <rFont val="Calibri"/>
        <family val="2"/>
        <scheme val="minor"/>
      </rPr>
      <t>24</t>
    </r>
    <r>
      <rPr>
        <sz val="8"/>
        <rFont val="Calibri"/>
        <family val="2"/>
        <scheme val="minor"/>
      </rPr>
      <t xml:space="preserve"> von Au</t>
    </r>
    <r>
      <rPr>
        <sz val="8"/>
        <color indexed="10"/>
        <rFont val="Calibri"/>
        <family val="2"/>
        <scheme val="minor"/>
      </rPr>
      <t>vis</t>
    </r>
    <r>
      <rPr>
        <sz val="8"/>
        <rFont val="Calibri"/>
        <family val="2"/>
        <scheme val="minor"/>
      </rPr>
      <t>ta</t>
    </r>
  </si>
  <si>
    <r>
      <t>20</t>
    </r>
    <r>
      <rPr>
        <b/>
        <sz val="20"/>
        <color indexed="10"/>
        <rFont val="Calibri"/>
        <family val="2"/>
        <scheme val="minor"/>
      </rPr>
      <t>24</t>
    </r>
  </si>
  <si>
    <r>
      <t>Die kostenlose Jahresübersicht ist für 3 Jahre</t>
    </r>
    <r>
      <rPr>
        <b/>
        <sz val="12"/>
        <color rgb="FFFF0000"/>
        <rFont val="Calibri"/>
        <family val="2"/>
        <scheme val="minor"/>
      </rPr>
      <t xml:space="preserve"> zum Testen</t>
    </r>
    <r>
      <rPr>
        <sz val="10"/>
        <color indexed="10"/>
        <rFont val="Calibri"/>
        <family val="2"/>
        <scheme val="minor"/>
      </rPr>
      <t>. Sie beginnt in 2024, damit Sie das aktuelle Jahr bereits</t>
    </r>
  </si>
  <si>
    <t>kompatibel von Excel 97 bis 2024 / 365 und höher. Wir freuen uns auf Ihren Besuch.</t>
  </si>
  <si>
    <t>Copyright © Auvista Software Verlag, München 2025</t>
  </si>
  <si>
    <r>
      <t xml:space="preserve">mit dem Vorjahr vergleichen können. Im </t>
    </r>
    <r>
      <rPr>
        <b/>
        <sz val="12"/>
        <color rgb="FFFF0000"/>
        <rFont val="Calibri"/>
        <family val="2"/>
        <scheme val="minor"/>
      </rPr>
      <t>aktuellen</t>
    </r>
    <r>
      <rPr>
        <sz val="10"/>
        <color indexed="10"/>
        <rFont val="Calibri"/>
        <family val="2"/>
        <scheme val="minor"/>
      </rPr>
      <t xml:space="preserve"> XG400 liegen die Tabellen über 10 Jahre von </t>
    </r>
    <r>
      <rPr>
        <b/>
        <sz val="12"/>
        <color rgb="FFFF0000"/>
        <rFont val="Calibri"/>
        <family val="2"/>
        <scheme val="minor"/>
      </rPr>
      <t>2024</t>
    </r>
    <r>
      <rPr>
        <sz val="10"/>
        <color indexed="10"/>
        <rFont val="Calibri"/>
        <family val="2"/>
        <scheme val="minor"/>
      </rPr>
      <t xml:space="preserve"> bis </t>
    </r>
    <r>
      <rPr>
        <b/>
        <sz val="12"/>
        <color rgb="FFFF0000"/>
        <rFont val="Calibri"/>
        <family val="2"/>
        <scheme val="minor"/>
      </rPr>
      <t>2033</t>
    </r>
    <r>
      <rPr>
        <sz val="10"/>
        <color indexed="10"/>
        <rFont val="Calibri"/>
        <family val="2"/>
        <scheme val="minor"/>
      </rPr>
      <t xml:space="preserve"> komplett vor.</t>
    </r>
  </si>
  <si>
    <t>24 bis 33</t>
  </si>
  <si>
    <t>Zwei Grafiken für die Jahre 2024 bis 2026 und 2 Grafiken für die Jahre</t>
  </si>
  <si>
    <t>2024 bis 2033. In der ungeschützten Originaldatei können Sie die</t>
  </si>
  <si>
    <t>Adäquate Eingaben für die Jahre 2024 bis 2033. Ändern sich Einnahme-</t>
  </si>
  <si>
    <r>
      <t>Finanzübersicht 20</t>
    </r>
    <r>
      <rPr>
        <b/>
        <sz val="20"/>
        <color indexed="10"/>
        <rFont val="Calibri"/>
        <family val="2"/>
        <scheme val="minor"/>
      </rPr>
      <t>27 bis 33</t>
    </r>
    <r>
      <rPr>
        <sz val="8"/>
        <rFont val="Calibri"/>
        <family val="2"/>
        <scheme val="minor"/>
      </rPr>
      <t xml:space="preserve"> von Au</t>
    </r>
    <r>
      <rPr>
        <sz val="8"/>
        <color indexed="10"/>
        <rFont val="Calibri"/>
        <family val="2"/>
        <scheme val="minor"/>
      </rPr>
      <t>vis</t>
    </r>
    <r>
      <rPr>
        <sz val="8"/>
        <rFont val="Calibri"/>
        <family val="2"/>
        <scheme val="minor"/>
      </rPr>
      <t>ta</t>
    </r>
  </si>
  <si>
    <r>
      <t>20</t>
    </r>
    <r>
      <rPr>
        <b/>
        <sz val="20"/>
        <color indexed="10"/>
        <rFont val="Calibri"/>
        <family val="2"/>
        <scheme val="minor"/>
      </rPr>
      <t>27 bis 2033</t>
    </r>
  </si>
  <si>
    <t>Die kostenlose Gratis-Datei ist zum Testen nur auf 3 Jahre ausgelegt - exemplarisch von 2024 bis 2026.</t>
  </si>
  <si>
    <r>
      <t>Finanzübersicht 20</t>
    </r>
    <r>
      <rPr>
        <b/>
        <sz val="20"/>
        <color indexed="10"/>
        <rFont val="Calibri"/>
        <family val="2"/>
        <scheme val="minor"/>
      </rPr>
      <t>26</t>
    </r>
    <r>
      <rPr>
        <sz val="8"/>
        <rFont val="Calibri"/>
        <family val="2"/>
        <scheme val="minor"/>
      </rPr>
      <t xml:space="preserve"> von Au</t>
    </r>
    <r>
      <rPr>
        <sz val="8"/>
        <color indexed="10"/>
        <rFont val="Calibri"/>
        <family val="2"/>
        <scheme val="minor"/>
      </rPr>
      <t>vis</t>
    </r>
    <r>
      <rPr>
        <sz val="8"/>
        <rFont val="Calibri"/>
        <family val="2"/>
        <scheme val="minor"/>
      </rPr>
      <t>ta</t>
    </r>
  </si>
  <si>
    <r>
      <t>20</t>
    </r>
    <r>
      <rPr>
        <b/>
        <sz val="20"/>
        <color indexed="10"/>
        <rFont val="Calibri"/>
        <family val="2"/>
        <scheme val="minor"/>
      </rPr>
      <t>26</t>
    </r>
  </si>
  <si>
    <t>Über die Excel-Funktion /Einfügen/Zeilen/ können Sie in der erwerbbaren Datei beliebig viele Eingaben pro Monat machen.</t>
  </si>
  <si>
    <t xml:space="preserve">    Beispiel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</si>
</sst>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;[Red]#,##0.00"/>
  </numFmts>
  <fonts count="40" x14ac:knownFonts="1">
    <font>
      <sz val="8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sz val="1"/>
      <color theme="0"/>
      <name val="Calibri"/>
      <family val="2"/>
      <scheme val="minor"/>
    </font>
    <font>
      <sz val="10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sz val="1"/>
      <color indexed="43"/>
      <name val="Calibri"/>
      <family val="2"/>
      <scheme val="minor"/>
    </font>
    <font>
      <sz val="20"/>
      <color indexed="8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2"/>
      <color indexed="55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0"/>
      <color indexed="13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"/>
      <color indexed="9"/>
      <name val="Calibri"/>
      <family val="2"/>
      <scheme val="minor"/>
    </font>
    <font>
      <b/>
      <sz val="10"/>
      <color indexed="13"/>
      <name val="Calibri"/>
      <family val="2"/>
      <scheme val="minor"/>
    </font>
    <font>
      <sz val="9"/>
      <name val="Calibri"/>
      <family val="2"/>
      <scheme val="minor"/>
    </font>
    <font>
      <u/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indexed="10"/>
      <name val="Calibri"/>
      <family val="2"/>
      <scheme val="minor"/>
    </font>
    <font>
      <sz val="8"/>
      <color indexed="10"/>
      <name val="Calibri"/>
      <family val="2"/>
      <scheme val="minor"/>
    </font>
    <font>
      <sz val="14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0" tint="-4.9989318521683403E-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10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10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indexed="23"/>
      </right>
      <top style="thin">
        <color theme="0"/>
      </top>
      <bottom style="thin">
        <color indexed="23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theme="0"/>
      </right>
      <top style="thin">
        <color rgb="FF80808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</cellStyleXfs>
  <cellXfs count="165">
    <xf numFmtId="0" fontId="0" fillId="0" borderId="0" xfId="0"/>
    <xf numFmtId="0" fontId="7" fillId="0" borderId="0" xfId="9" applyFont="1" applyAlignment="1">
      <alignment horizontal="left" vertical="top"/>
    </xf>
    <xf numFmtId="0" fontId="8" fillId="0" borderId="0" xfId="9" applyFont="1"/>
    <xf numFmtId="0" fontId="9" fillId="5" borderId="24" xfId="9" applyFont="1" applyFill="1" applyBorder="1" applyAlignment="1">
      <alignment horizontal="left" vertical="top"/>
    </xf>
    <xf numFmtId="0" fontId="10" fillId="5" borderId="25" xfId="9" applyFont="1" applyFill="1" applyBorder="1" applyAlignment="1">
      <alignment horizontal="left" vertical="top"/>
    </xf>
    <xf numFmtId="0" fontId="8" fillId="5" borderId="25" xfId="9" applyFont="1" applyFill="1" applyBorder="1" applyProtection="1">
      <protection hidden="1"/>
    </xf>
    <xf numFmtId="0" fontId="11" fillId="5" borderId="25" xfId="9" applyFont="1" applyFill="1" applyBorder="1" applyProtection="1">
      <protection hidden="1"/>
    </xf>
    <xf numFmtId="0" fontId="8" fillId="5" borderId="26" xfId="9" applyFont="1" applyFill="1" applyBorder="1" applyProtection="1">
      <protection hidden="1"/>
    </xf>
    <xf numFmtId="0" fontId="12" fillId="5" borderId="18" xfId="9" applyFont="1" applyFill="1" applyBorder="1" applyProtection="1">
      <protection hidden="1"/>
    </xf>
    <xf numFmtId="0" fontId="8" fillId="5" borderId="0" xfId="9" applyFont="1" applyFill="1" applyProtection="1">
      <protection hidden="1"/>
    </xf>
    <xf numFmtId="164" fontId="13" fillId="5" borderId="0" xfId="7" applyNumberFormat="1" applyFont="1" applyFill="1" applyAlignment="1">
      <alignment horizontal="center"/>
    </xf>
    <xf numFmtId="0" fontId="8" fillId="5" borderId="19" xfId="9" applyFont="1" applyFill="1" applyBorder="1" applyProtection="1">
      <protection hidden="1"/>
    </xf>
    <xf numFmtId="0" fontId="15" fillId="5" borderId="0" xfId="7" applyFont="1" applyFill="1" applyAlignment="1">
      <alignment horizontal="center"/>
    </xf>
    <xf numFmtId="0" fontId="16" fillId="5" borderId="0" xfId="7" applyFont="1" applyFill="1" applyAlignment="1">
      <alignment horizontal="center"/>
    </xf>
    <xf numFmtId="0" fontId="17" fillId="5" borderId="18" xfId="7" applyFont="1" applyFill="1" applyBorder="1" applyAlignment="1">
      <alignment horizontal="left"/>
    </xf>
    <xf numFmtId="0" fontId="13" fillId="5" borderId="0" xfId="7" applyFont="1" applyFill="1" applyAlignment="1">
      <alignment horizontal="left"/>
    </xf>
    <xf numFmtId="0" fontId="13" fillId="5" borderId="0" xfId="7" applyFont="1" applyFill="1" applyAlignment="1">
      <alignment horizontal="center"/>
    </xf>
    <xf numFmtId="0" fontId="9" fillId="5" borderId="18" xfId="9" applyFont="1" applyFill="1" applyBorder="1" applyAlignment="1">
      <alignment horizontal="left" vertical="top"/>
    </xf>
    <xf numFmtId="0" fontId="18" fillId="5" borderId="0" xfId="5" applyFont="1" applyFill="1" applyAlignment="1" applyProtection="1">
      <alignment horizontal="left"/>
      <protection hidden="1"/>
    </xf>
    <xf numFmtId="0" fontId="8" fillId="4" borderId="23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8" fillId="0" borderId="1" xfId="0" applyFont="1" applyBorder="1" applyAlignment="1" applyProtection="1">
      <alignment horizontal="center"/>
      <protection locked="0"/>
    </xf>
    <xf numFmtId="0" fontId="8" fillId="5" borderId="18" xfId="9" applyFont="1" applyFill="1" applyBorder="1" applyProtection="1">
      <protection hidden="1"/>
    </xf>
    <xf numFmtId="0" fontId="19" fillId="5" borderId="0" xfId="0" applyFont="1" applyFill="1" applyAlignment="1">
      <alignment horizontal="right"/>
    </xf>
    <xf numFmtId="4" fontId="8" fillId="0" borderId="1" xfId="0" applyNumberFormat="1" applyFont="1" applyBorder="1" applyAlignment="1" applyProtection="1">
      <alignment horizontal="center"/>
      <protection locked="0"/>
    </xf>
    <xf numFmtId="0" fontId="20" fillId="9" borderId="16" xfId="1" applyFont="1" applyFill="1" applyBorder="1" applyAlignment="1" applyProtection="1">
      <alignment horizontal="center" vertical="center"/>
      <protection hidden="1"/>
    </xf>
    <xf numFmtId="0" fontId="18" fillId="5" borderId="0" xfId="5" applyFont="1" applyFill="1" applyProtection="1">
      <protection hidden="1"/>
    </xf>
    <xf numFmtId="0" fontId="8" fillId="5" borderId="0" xfId="9" applyFont="1" applyFill="1"/>
    <xf numFmtId="0" fontId="14" fillId="5" borderId="0" xfId="9" applyFont="1" applyFill="1" applyProtection="1">
      <protection hidden="1"/>
    </xf>
    <xf numFmtId="0" fontId="21" fillId="5" borderId="0" xfId="1" applyFont="1" applyFill="1" applyBorder="1" applyAlignment="1" applyProtection="1">
      <alignment horizontal="center"/>
    </xf>
    <xf numFmtId="0" fontId="22" fillId="5" borderId="0" xfId="5" applyFont="1" applyFill="1" applyProtection="1">
      <protection hidden="1"/>
    </xf>
    <xf numFmtId="0" fontId="24" fillId="5" borderId="18" xfId="9" applyFont="1" applyFill="1" applyBorder="1" applyAlignment="1" applyProtection="1">
      <alignment horizontal="center"/>
      <protection hidden="1"/>
    </xf>
    <xf numFmtId="0" fontId="8" fillId="5" borderId="17" xfId="9" applyFont="1" applyFill="1" applyBorder="1"/>
    <xf numFmtId="0" fontId="24" fillId="5" borderId="0" xfId="9" applyFont="1" applyFill="1" applyAlignment="1" applyProtection="1">
      <alignment horizontal="center"/>
      <protection hidden="1"/>
    </xf>
    <xf numFmtId="0" fontId="21" fillId="5" borderId="0" xfId="1" applyFont="1" applyFill="1" applyBorder="1" applyAlignment="1" applyProtection="1">
      <alignment horizontal="right"/>
      <protection hidden="1"/>
    </xf>
    <xf numFmtId="0" fontId="21" fillId="5" borderId="0" xfId="1" applyFont="1" applyFill="1" applyBorder="1" applyAlignment="1" applyProtection="1">
      <alignment horizontal="center"/>
      <protection hidden="1"/>
    </xf>
    <xf numFmtId="0" fontId="8" fillId="5" borderId="0" xfId="6" applyFont="1" applyFill="1" applyProtection="1">
      <protection hidden="1"/>
    </xf>
    <xf numFmtId="0" fontId="26" fillId="5" borderId="0" xfId="0" applyFont="1" applyFill="1" applyProtection="1">
      <protection hidden="1"/>
    </xf>
    <xf numFmtId="0" fontId="14" fillId="5" borderId="0" xfId="2" applyFont="1" applyFill="1" applyProtection="1">
      <protection hidden="1"/>
    </xf>
    <xf numFmtId="0" fontId="8" fillId="5" borderId="0" xfId="5" applyFont="1" applyFill="1" applyProtection="1">
      <protection hidden="1"/>
    </xf>
    <xf numFmtId="0" fontId="8" fillId="5" borderId="0" xfId="0" applyFont="1" applyFill="1" applyProtection="1">
      <protection hidden="1"/>
    </xf>
    <xf numFmtId="0" fontId="19" fillId="5" borderId="0" xfId="2" applyFont="1" applyFill="1" applyProtection="1">
      <protection hidden="1"/>
    </xf>
    <xf numFmtId="0" fontId="8" fillId="5" borderId="0" xfId="4" applyFont="1" applyFill="1" applyProtection="1">
      <protection hidden="1"/>
    </xf>
    <xf numFmtId="0" fontId="8" fillId="5" borderId="0" xfId="3" applyFont="1" applyFill="1" applyProtection="1">
      <protection hidden="1"/>
    </xf>
    <xf numFmtId="0" fontId="8" fillId="5" borderId="0" xfId="2" applyFont="1" applyFill="1" applyProtection="1">
      <protection hidden="1"/>
    </xf>
    <xf numFmtId="0" fontId="19" fillId="5" borderId="0" xfId="2" applyFont="1" applyFill="1" applyAlignment="1" applyProtection="1">
      <alignment horizontal="left"/>
      <protection hidden="1"/>
    </xf>
    <xf numFmtId="0" fontId="8" fillId="5" borderId="0" xfId="3" quotePrefix="1" applyFont="1" applyFill="1" applyProtection="1">
      <protection hidden="1"/>
    </xf>
    <xf numFmtId="0" fontId="8" fillId="5" borderId="0" xfId="5" applyFont="1" applyFill="1"/>
    <xf numFmtId="0" fontId="8" fillId="5" borderId="0" xfId="2" applyFont="1" applyFill="1" applyAlignment="1" applyProtection="1">
      <alignment horizontal="left"/>
      <protection hidden="1"/>
    </xf>
    <xf numFmtId="0" fontId="20" fillId="5" borderId="0" xfId="1" applyFont="1" applyFill="1" applyBorder="1" applyAlignment="1" applyProtection="1">
      <protection hidden="1"/>
    </xf>
    <xf numFmtId="0" fontId="27" fillId="5" borderId="0" xfId="5" applyFont="1" applyFill="1" applyProtection="1">
      <protection hidden="1"/>
    </xf>
    <xf numFmtId="0" fontId="8" fillId="5" borderId="20" xfId="9" applyFont="1" applyFill="1" applyBorder="1" applyProtection="1">
      <protection hidden="1"/>
    </xf>
    <xf numFmtId="0" fontId="8" fillId="5" borderId="21" xfId="9" applyFont="1" applyFill="1" applyBorder="1" applyProtection="1">
      <protection hidden="1"/>
    </xf>
    <xf numFmtId="0" fontId="8" fillId="5" borderId="22" xfId="9" applyFont="1" applyFill="1" applyBorder="1" applyProtection="1">
      <protection hidden="1"/>
    </xf>
    <xf numFmtId="0" fontId="28" fillId="5" borderId="0" xfId="6" applyFont="1" applyFill="1" applyProtection="1">
      <protection hidden="1"/>
    </xf>
    <xf numFmtId="165" fontId="29" fillId="2" borderId="0" xfId="0" applyNumberFormat="1" applyFont="1" applyFill="1" applyAlignment="1">
      <alignment horizontal="left" vertical="top"/>
    </xf>
    <xf numFmtId="0" fontId="8" fillId="0" borderId="0" xfId="8" applyFont="1"/>
    <xf numFmtId="0" fontId="8" fillId="0" borderId="0" xfId="8" applyFont="1" applyAlignment="1">
      <alignment horizontal="center"/>
    </xf>
    <xf numFmtId="165" fontId="29" fillId="2" borderId="24" xfId="0" applyNumberFormat="1" applyFont="1" applyFill="1" applyBorder="1" applyAlignment="1">
      <alignment horizontal="left" vertical="top"/>
    </xf>
    <xf numFmtId="0" fontId="8" fillId="2" borderId="25" xfId="8" applyFont="1" applyFill="1" applyBorder="1" applyAlignment="1" applyProtection="1">
      <alignment horizontal="center"/>
      <protection hidden="1"/>
    </xf>
    <xf numFmtId="0" fontId="8" fillId="2" borderId="25" xfId="8" applyFont="1" applyFill="1" applyBorder="1" applyProtection="1">
      <protection hidden="1"/>
    </xf>
    <xf numFmtId="0" fontId="8" fillId="0" borderId="26" xfId="8" applyFont="1" applyBorder="1" applyProtection="1">
      <protection hidden="1"/>
    </xf>
    <xf numFmtId="165" fontId="29" fillId="2" borderId="18" xfId="0" applyNumberFormat="1" applyFont="1" applyFill="1" applyBorder="1" applyAlignment="1">
      <alignment horizontal="left" vertical="top"/>
    </xf>
    <xf numFmtId="0" fontId="8" fillId="2" borderId="0" xfId="8" applyFont="1" applyFill="1" applyAlignment="1" applyProtection="1">
      <alignment horizontal="center"/>
      <protection hidden="1"/>
    </xf>
    <xf numFmtId="0" fontId="28" fillId="2" borderId="0" xfId="8" applyFont="1" applyFill="1" applyProtection="1">
      <protection hidden="1"/>
    </xf>
    <xf numFmtId="0" fontId="8" fillId="2" borderId="0" xfId="8" applyFont="1" applyFill="1" applyProtection="1">
      <protection hidden="1"/>
    </xf>
    <xf numFmtId="0" fontId="8" fillId="0" borderId="19" xfId="8" applyFont="1" applyBorder="1" applyProtection="1">
      <protection hidden="1"/>
    </xf>
    <xf numFmtId="0" fontId="8" fillId="2" borderId="18" xfId="8" applyFont="1" applyFill="1" applyBorder="1" applyProtection="1">
      <protection hidden="1"/>
    </xf>
    <xf numFmtId="0" fontId="8" fillId="2" borderId="1" xfId="8" applyFont="1" applyFill="1" applyBorder="1" applyAlignment="1" applyProtection="1">
      <alignment horizontal="center"/>
      <protection hidden="1"/>
    </xf>
    <xf numFmtId="0" fontId="8" fillId="2" borderId="0" xfId="8" applyFont="1" applyFill="1" applyAlignment="1" applyProtection="1">
      <alignment horizontal="right"/>
      <protection hidden="1"/>
    </xf>
    <xf numFmtId="0" fontId="24" fillId="2" borderId="0" xfId="8" applyFont="1" applyFill="1" applyAlignment="1" applyProtection="1">
      <alignment horizontal="center"/>
      <protection hidden="1"/>
    </xf>
    <xf numFmtId="0" fontId="8" fillId="0" borderId="0" xfId="8" applyFont="1" applyProtection="1">
      <protection hidden="1"/>
    </xf>
    <xf numFmtId="0" fontId="30" fillId="3" borderId="0" xfId="8" applyFont="1" applyFill="1" applyAlignment="1" applyProtection="1">
      <alignment horizontal="center"/>
      <protection hidden="1"/>
    </xf>
    <xf numFmtId="0" fontId="26" fillId="2" borderId="0" xfId="8" applyFont="1" applyFill="1" applyAlignment="1" applyProtection="1">
      <alignment horizontal="right"/>
      <protection hidden="1"/>
    </xf>
    <xf numFmtId="0" fontId="31" fillId="2" borderId="0" xfId="8" applyFont="1" applyFill="1" applyProtection="1">
      <protection hidden="1"/>
    </xf>
    <xf numFmtId="0" fontId="8" fillId="2" borderId="1" xfId="8" quotePrefix="1" applyFont="1" applyFill="1" applyBorder="1" applyAlignment="1" applyProtection="1">
      <alignment horizontal="center"/>
      <protection hidden="1"/>
    </xf>
    <xf numFmtId="0" fontId="8" fillId="2" borderId="0" xfId="8" applyFont="1" applyFill="1" applyAlignment="1" applyProtection="1">
      <alignment horizontal="left"/>
      <protection hidden="1"/>
    </xf>
    <xf numFmtId="0" fontId="8" fillId="0" borderId="19" xfId="8" applyFont="1" applyBorder="1"/>
    <xf numFmtId="0" fontId="8" fillId="0" borderId="20" xfId="8" applyFont="1" applyBorder="1"/>
    <xf numFmtId="0" fontId="8" fillId="0" borderId="21" xfId="8" applyFont="1" applyBorder="1" applyAlignment="1">
      <alignment horizontal="center"/>
    </xf>
    <xf numFmtId="0" fontId="8" fillId="0" borderId="21" xfId="8" applyFont="1" applyBorder="1"/>
    <xf numFmtId="0" fontId="8" fillId="0" borderId="22" xfId="8" applyFont="1" applyBorder="1"/>
    <xf numFmtId="165" fontId="9" fillId="5" borderId="0" xfId="0" applyNumberFormat="1" applyFont="1" applyFill="1" applyAlignment="1">
      <alignment horizontal="left" vertical="top"/>
    </xf>
    <xf numFmtId="165" fontId="26" fillId="5" borderId="0" xfId="0" applyNumberFormat="1" applyFont="1" applyFill="1" applyProtection="1">
      <protection hidden="1"/>
    </xf>
    <xf numFmtId="165" fontId="26" fillId="0" borderId="0" xfId="0" applyNumberFormat="1" applyFont="1" applyProtection="1">
      <protection hidden="1"/>
    </xf>
    <xf numFmtId="165" fontId="33" fillId="5" borderId="0" xfId="0" applyNumberFormat="1" applyFont="1" applyFill="1" applyProtection="1">
      <protection hidden="1"/>
    </xf>
    <xf numFmtId="165" fontId="33" fillId="5" borderId="0" xfId="0" quotePrefix="1" applyNumberFormat="1" applyFont="1" applyFill="1" applyAlignment="1" applyProtection="1">
      <alignment horizontal="right"/>
      <protection hidden="1"/>
    </xf>
    <xf numFmtId="165" fontId="26" fillId="5" borderId="0" xfId="0" applyNumberFormat="1" applyFont="1" applyFill="1" applyAlignment="1" applyProtection="1">
      <alignment horizontal="right"/>
      <protection hidden="1"/>
    </xf>
    <xf numFmtId="165" fontId="26" fillId="5" borderId="0" xfId="0" applyNumberFormat="1" applyFont="1" applyFill="1" applyAlignment="1">
      <alignment horizontal="right"/>
    </xf>
    <xf numFmtId="165" fontId="26" fillId="5" borderId="0" xfId="0" applyNumberFormat="1" applyFont="1" applyFill="1"/>
    <xf numFmtId="165" fontId="8" fillId="5" borderId="2" xfId="0" applyNumberFormat="1" applyFont="1" applyFill="1" applyBorder="1" applyAlignment="1" applyProtection="1">
      <alignment horizontal="right"/>
      <protection hidden="1"/>
    </xf>
    <xf numFmtId="165" fontId="26" fillId="5" borderId="3" xfId="0" applyNumberFormat="1" applyFont="1" applyFill="1" applyBorder="1" applyProtection="1">
      <protection hidden="1"/>
    </xf>
    <xf numFmtId="165" fontId="26" fillId="5" borderId="4" xfId="0" applyNumberFormat="1" applyFont="1" applyFill="1" applyBorder="1" applyProtection="1">
      <protection hidden="1"/>
    </xf>
    <xf numFmtId="165" fontId="26" fillId="5" borderId="5" xfId="0" applyNumberFormat="1" applyFont="1" applyFill="1" applyBorder="1" applyProtection="1">
      <protection hidden="1"/>
    </xf>
    <xf numFmtId="165" fontId="26" fillId="8" borderId="0" xfId="0" applyNumberFormat="1" applyFont="1" applyFill="1" applyAlignment="1" applyProtection="1">
      <alignment horizontal="right"/>
      <protection hidden="1"/>
    </xf>
    <xf numFmtId="165" fontId="26" fillId="8" borderId="6" xfId="0" applyNumberFormat="1" applyFont="1" applyFill="1" applyBorder="1" applyProtection="1">
      <protection hidden="1"/>
    </xf>
    <xf numFmtId="165" fontId="26" fillId="8" borderId="7" xfId="0" applyNumberFormat="1" applyFont="1" applyFill="1" applyBorder="1" applyProtection="1">
      <protection hidden="1"/>
    </xf>
    <xf numFmtId="165" fontId="26" fillId="8" borderId="8" xfId="0" applyNumberFormat="1" applyFont="1" applyFill="1" applyBorder="1" applyProtection="1">
      <protection hidden="1"/>
    </xf>
    <xf numFmtId="165" fontId="26" fillId="5" borderId="6" xfId="0" applyNumberFormat="1" applyFont="1" applyFill="1" applyBorder="1" applyProtection="1">
      <protection hidden="1"/>
    </xf>
    <xf numFmtId="165" fontId="26" fillId="5" borderId="7" xfId="0" applyNumberFormat="1" applyFont="1" applyFill="1" applyBorder="1" applyProtection="1">
      <protection hidden="1"/>
    </xf>
    <xf numFmtId="165" fontId="26" fillId="5" borderId="9" xfId="0" applyNumberFormat="1" applyFont="1" applyFill="1" applyBorder="1" applyProtection="1">
      <protection hidden="1"/>
    </xf>
    <xf numFmtId="165" fontId="26" fillId="5" borderId="0" xfId="0" applyNumberFormat="1" applyFont="1" applyFill="1" applyAlignment="1" applyProtection="1">
      <alignment horizontal="center"/>
      <protection hidden="1"/>
    </xf>
    <xf numFmtId="165" fontId="8" fillId="5" borderId="6" xfId="0" applyNumberFormat="1" applyFont="1" applyFill="1" applyBorder="1" applyAlignment="1" applyProtection="1">
      <alignment horizontal="right"/>
      <protection hidden="1"/>
    </xf>
    <xf numFmtId="165" fontId="8" fillId="5" borderId="7" xfId="0" applyNumberFormat="1" applyFont="1" applyFill="1" applyBorder="1" applyAlignment="1" applyProtection="1">
      <alignment horizontal="right"/>
      <protection hidden="1"/>
    </xf>
    <xf numFmtId="165" fontId="8" fillId="5" borderId="9" xfId="0" applyNumberFormat="1" applyFont="1" applyFill="1" applyBorder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6" xfId="0" applyNumberFormat="1" applyFont="1" applyFill="1" applyBorder="1" applyAlignment="1" applyProtection="1">
      <alignment horizontal="right"/>
      <protection hidden="1"/>
    </xf>
    <xf numFmtId="165" fontId="8" fillId="8" borderId="7" xfId="0" applyNumberFormat="1" applyFont="1" applyFill="1" applyBorder="1" applyAlignment="1" applyProtection="1">
      <alignment horizontal="right"/>
      <protection hidden="1"/>
    </xf>
    <xf numFmtId="165" fontId="8" fillId="8" borderId="9" xfId="0" applyNumberFormat="1" applyFont="1" applyFill="1" applyBorder="1" applyAlignment="1" applyProtection="1">
      <alignment horizontal="right"/>
      <protection hidden="1"/>
    </xf>
    <xf numFmtId="165" fontId="8" fillId="5" borderId="0" xfId="0" applyNumberFormat="1" applyFont="1" applyFill="1" applyAlignment="1" applyProtection="1">
      <alignment horizontal="right"/>
      <protection hidden="1"/>
    </xf>
    <xf numFmtId="165" fontId="8" fillId="0" borderId="0" xfId="0" applyNumberFormat="1" applyFont="1" applyAlignment="1" applyProtection="1">
      <alignment horizontal="right" wrapText="1"/>
      <protection locked="0"/>
    </xf>
    <xf numFmtId="165" fontId="8" fillId="0" borderId="10" xfId="0" applyNumberFormat="1" applyFont="1" applyBorder="1" applyAlignment="1" applyProtection="1">
      <alignment horizontal="right"/>
      <protection locked="0"/>
    </xf>
    <xf numFmtId="165" fontId="8" fillId="0" borderId="0" xfId="0" applyNumberFormat="1" applyFont="1" applyAlignment="1" applyProtection="1">
      <alignment horizontal="right"/>
      <protection locked="0"/>
    </xf>
    <xf numFmtId="0" fontId="26" fillId="0" borderId="0" xfId="0" applyFont="1" applyProtection="1">
      <protection hidden="1"/>
    </xf>
    <xf numFmtId="165" fontId="38" fillId="4" borderId="15" xfId="0" applyNumberFormat="1" applyFont="1" applyFill="1" applyBorder="1" applyProtection="1">
      <protection hidden="1"/>
    </xf>
    <xf numFmtId="165" fontId="38" fillId="7" borderId="14" xfId="0" applyNumberFormat="1" applyFont="1" applyFill="1" applyBorder="1" applyProtection="1">
      <protection hidden="1"/>
    </xf>
    <xf numFmtId="165" fontId="38" fillId="6" borderId="13" xfId="0" applyNumberFormat="1" applyFont="1" applyFill="1" applyBorder="1" applyProtection="1">
      <protection hidden="1"/>
    </xf>
    <xf numFmtId="165" fontId="8" fillId="0" borderId="0" xfId="0" applyNumberFormat="1" applyFont="1" applyAlignment="1">
      <alignment horizontal="right" wrapText="1"/>
    </xf>
    <xf numFmtId="165" fontId="8" fillId="0" borderId="10" xfId="0" applyNumberFormat="1" applyFont="1" applyBorder="1" applyAlignment="1" applyProtection="1">
      <alignment horizontal="left"/>
      <protection hidden="1"/>
    </xf>
    <xf numFmtId="165" fontId="8" fillId="0" borderId="0" xfId="0" applyNumberFormat="1" applyFont="1" applyAlignment="1" applyProtection="1">
      <alignment horizontal="right"/>
      <protection hidden="1"/>
    </xf>
    <xf numFmtId="165" fontId="8" fillId="0" borderId="10" xfId="0" applyNumberFormat="1" applyFont="1" applyBorder="1" applyAlignment="1" applyProtection="1">
      <alignment horizontal="right"/>
      <protection hidden="1"/>
    </xf>
    <xf numFmtId="165" fontId="26" fillId="10" borderId="12" xfId="0" applyNumberFormat="1" applyFont="1" applyFill="1" applyBorder="1" applyProtection="1">
      <protection hidden="1"/>
    </xf>
    <xf numFmtId="165" fontId="9" fillId="5" borderId="24" xfId="0" applyNumberFormat="1" applyFont="1" applyFill="1" applyBorder="1" applyAlignment="1">
      <alignment horizontal="left" vertical="top"/>
    </xf>
    <xf numFmtId="0" fontId="36" fillId="5" borderId="25" xfId="0" applyFont="1" applyFill="1" applyBorder="1" applyAlignment="1" applyProtection="1">
      <alignment vertical="center"/>
      <protection hidden="1"/>
    </xf>
    <xf numFmtId="0" fontId="26" fillId="5" borderId="25" xfId="0" applyFont="1" applyFill="1" applyBorder="1" applyProtection="1">
      <protection hidden="1"/>
    </xf>
    <xf numFmtId="0" fontId="26" fillId="5" borderId="26" xfId="0" applyFont="1" applyFill="1" applyBorder="1" applyProtection="1">
      <protection hidden="1"/>
    </xf>
    <xf numFmtId="165" fontId="9" fillId="5" borderId="18" xfId="0" applyNumberFormat="1" applyFont="1" applyFill="1" applyBorder="1" applyAlignment="1" applyProtection="1">
      <alignment horizontal="left" vertical="top"/>
      <protection hidden="1"/>
    </xf>
    <xf numFmtId="0" fontId="26" fillId="5" borderId="0" xfId="0" applyFont="1" applyFill="1" applyAlignment="1" applyProtection="1">
      <alignment horizontal="right"/>
      <protection hidden="1"/>
    </xf>
    <xf numFmtId="0" fontId="37" fillId="5" borderId="0" xfId="0" applyFont="1" applyFill="1" applyProtection="1">
      <protection hidden="1"/>
    </xf>
    <xf numFmtId="0" fontId="26" fillId="5" borderId="19" xfId="0" applyFont="1" applyFill="1" applyBorder="1" applyProtection="1">
      <protection hidden="1"/>
    </xf>
    <xf numFmtId="0" fontId="26" fillId="5" borderId="18" xfId="0" applyFont="1" applyFill="1" applyBorder="1" applyProtection="1">
      <protection hidden="1"/>
    </xf>
    <xf numFmtId="165" fontId="26" fillId="5" borderId="18" xfId="0" applyNumberFormat="1" applyFont="1" applyFill="1" applyBorder="1" applyProtection="1">
      <protection hidden="1"/>
    </xf>
    <xf numFmtId="0" fontId="26" fillId="5" borderId="20" xfId="0" applyFont="1" applyFill="1" applyBorder="1" applyProtection="1">
      <protection hidden="1"/>
    </xf>
    <xf numFmtId="0" fontId="26" fillId="5" borderId="21" xfId="0" applyFont="1" applyFill="1" applyBorder="1" applyProtection="1">
      <protection hidden="1"/>
    </xf>
    <xf numFmtId="0" fontId="26" fillId="5" borderId="22" xfId="0" applyFont="1" applyFill="1" applyBorder="1" applyProtection="1">
      <protection hidden="1"/>
    </xf>
    <xf numFmtId="165" fontId="9" fillId="5" borderId="24" xfId="0" applyNumberFormat="1" applyFont="1" applyFill="1" applyBorder="1" applyAlignment="1" applyProtection="1">
      <alignment horizontal="left" vertical="top"/>
      <protection hidden="1"/>
    </xf>
    <xf numFmtId="165" fontId="26" fillId="5" borderId="25" xfId="0" applyNumberFormat="1" applyFont="1" applyFill="1" applyBorder="1" applyProtection="1">
      <protection hidden="1"/>
    </xf>
    <xf numFmtId="165" fontId="26" fillId="5" borderId="26" xfId="0" applyNumberFormat="1" applyFont="1" applyFill="1" applyBorder="1" applyProtection="1">
      <protection hidden="1"/>
    </xf>
    <xf numFmtId="165" fontId="39" fillId="5" borderId="18" xfId="0" applyNumberFormat="1" applyFont="1" applyFill="1" applyBorder="1" applyProtection="1">
      <protection hidden="1"/>
    </xf>
    <xf numFmtId="165" fontId="26" fillId="5" borderId="19" xfId="0" applyNumberFormat="1" applyFont="1" applyFill="1" applyBorder="1" applyProtection="1">
      <protection hidden="1"/>
    </xf>
    <xf numFmtId="165" fontId="9" fillId="5" borderId="18" xfId="0" applyNumberFormat="1" applyFont="1" applyFill="1" applyBorder="1" applyAlignment="1">
      <alignment horizontal="left" vertical="top"/>
    </xf>
    <xf numFmtId="165" fontId="8" fillId="0" borderId="0" xfId="0" applyNumberFormat="1" applyFont="1" applyAlignment="1" applyProtection="1">
      <alignment horizontal="right" wrapText="1"/>
      <protection hidden="1"/>
    </xf>
    <xf numFmtId="0" fontId="8" fillId="0" borderId="21" xfId="9" applyFont="1" applyBorder="1"/>
    <xf numFmtId="0" fontId="8" fillId="0" borderId="22" xfId="9" applyFont="1" applyBorder="1"/>
    <xf numFmtId="0" fontId="21" fillId="0" borderId="18" xfId="1" applyFont="1" applyFill="1" applyBorder="1" applyAlignment="1" applyProtection="1">
      <protection hidden="1"/>
    </xf>
    <xf numFmtId="0" fontId="8" fillId="0" borderId="19" xfId="9" applyFont="1" applyBorder="1"/>
    <xf numFmtId="0" fontId="18" fillId="0" borderId="18" xfId="10" applyFont="1" applyBorder="1" applyProtection="1">
      <protection hidden="1"/>
    </xf>
    <xf numFmtId="0" fontId="8" fillId="0" borderId="19" xfId="10" applyFont="1" applyBorder="1" applyProtection="1">
      <protection hidden="1"/>
    </xf>
    <xf numFmtId="0" fontId="21" fillId="0" borderId="0" xfId="1" applyFont="1" applyFill="1" applyBorder="1" applyAlignment="1" applyProtection="1">
      <alignment horizontal="left"/>
      <protection hidden="1"/>
    </xf>
    <xf numFmtId="0" fontId="21" fillId="0" borderId="0" xfId="1" applyFont="1" applyFill="1" applyBorder="1" applyAlignment="1" applyProtection="1">
      <alignment horizontal="center"/>
      <protection hidden="1"/>
    </xf>
    <xf numFmtId="0" fontId="21" fillId="0" borderId="0" xfId="1" applyFont="1" applyFill="1" applyBorder="1" applyAlignment="1" applyProtection="1"/>
    <xf numFmtId="0" fontId="8" fillId="0" borderId="18" xfId="9" applyFont="1" applyBorder="1"/>
    <xf numFmtId="0" fontId="8" fillId="0" borderId="27" xfId="9" applyFont="1" applyBorder="1"/>
    <xf numFmtId="0" fontId="8" fillId="0" borderId="28" xfId="9" applyFont="1" applyBorder="1"/>
    <xf numFmtId="0" fontId="8" fillId="0" borderId="29" xfId="9" applyFont="1" applyBorder="1"/>
    <xf numFmtId="0" fontId="8" fillId="0" borderId="0" xfId="9" applyFont="1" applyProtection="1">
      <protection hidden="1"/>
    </xf>
    <xf numFmtId="0" fontId="18" fillId="0" borderId="0" xfId="10" applyFont="1" applyProtection="1">
      <protection hidden="1"/>
    </xf>
    <xf numFmtId="0" fontId="8" fillId="0" borderId="0" xfId="10" applyFont="1" applyProtection="1">
      <protection hidden="1"/>
    </xf>
    <xf numFmtId="0" fontId="25" fillId="0" borderId="0" xfId="10" applyFont="1" applyProtection="1">
      <protection hidden="1"/>
    </xf>
    <xf numFmtId="0" fontId="21" fillId="0" borderId="20" xfId="1" applyFont="1" applyFill="1" applyBorder="1" applyAlignment="1" applyProtection="1">
      <alignment horizontal="right"/>
      <protection hidden="1"/>
    </xf>
    <xf numFmtId="0" fontId="21" fillId="0" borderId="21" xfId="1" applyFont="1" applyFill="1" applyBorder="1" applyAlignment="1" applyProtection="1">
      <alignment horizontal="center"/>
      <protection hidden="1"/>
    </xf>
    <xf numFmtId="0" fontId="8" fillId="0" borderId="21" xfId="9" applyFont="1" applyBorder="1" applyAlignment="1" applyProtection="1">
      <alignment horizontal="left"/>
      <protection hidden="1"/>
    </xf>
    <xf numFmtId="0" fontId="8" fillId="0" borderId="21" xfId="9" applyFont="1" applyBorder="1" applyProtection="1">
      <protection hidden="1"/>
    </xf>
    <xf numFmtId="165" fontId="33" fillId="10" borderId="11" xfId="0" applyNumberFormat="1" applyFont="1" applyFill="1" applyBorder="1" applyAlignment="1" applyProtection="1">
      <alignment vertical="center"/>
      <protection hidden="1"/>
    </xf>
    <xf numFmtId="0" fontId="26" fillId="0" borderId="0" xfId="0" applyFont="1"/>
  </cellXfs>
  <cellStyles count="11">
    <cellStyle name="Link" xfId="1" builtinId="8"/>
    <cellStyle name="Standard" xfId="0" builtinId="0"/>
    <cellStyle name="Standard_Arbeitsdatei" xfId="2" xr:uid="{00000000-0005-0000-0000-000002000000}"/>
    <cellStyle name="Standard_B1Pos" xfId="3" xr:uid="{00000000-0005-0000-0000-000003000000}"/>
    <cellStyle name="Standard_BEinfach" xfId="4" xr:uid="{00000000-0005-0000-0000-000004000000}"/>
    <cellStyle name="Standard_Info" xfId="5" xr:uid="{00000000-0005-0000-0000-000005000000}"/>
    <cellStyle name="Standard_Info_arbeit_Monate_horizontal" xfId="10" xr:uid="{00000000-0005-0000-0000-000006000000}"/>
    <cellStyle name="Standard_Jahr1999 2" xfId="6" xr:uid="{00000000-0005-0000-0000-000007000000}"/>
    <cellStyle name="Standard_Kassbuch" xfId="7" xr:uid="{00000000-0005-0000-0000-000008000000}"/>
    <cellStyle name="Standard_MOFINANZ" xfId="8" xr:uid="{00000000-0005-0000-0000-000009000000}"/>
    <cellStyle name="Standard_Tage ok" xfId="9" xr:uid="{00000000-0005-0000-0000-00000A000000}"/>
  </cellStyles>
  <dxfs count="0"/>
  <tableStyles count="0" defaultTableStyle="TableStyleMedium9" defaultPivotStyle="PivotStyleLight16"/>
  <colors>
    <mruColors>
      <color rgb="FFFFFFCC"/>
      <color rgb="FF8080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75141372468589"/>
          <c:y val="0.10964959245473742"/>
          <c:w val="0.65736122075420955"/>
          <c:h val="0.710529359106698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Jahre!$B$5</c:f>
              <c:strCache>
                <c:ptCount val="1"/>
                <c:pt idx="0">
                  <c:v>Einnahmen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noFill/>
              <a:prstDash val="solid"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val>
            <c:numRef>
              <c:f>Jahre!$C$5:$E$5</c:f>
              <c:numCache>
                <c:formatCode>#,##0.00;[Red]#,##0.00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0-438F-ACE7-62FBACFCEE6C}"/>
            </c:ext>
          </c:extLst>
        </c:ser>
        <c:ser>
          <c:idx val="1"/>
          <c:order val="1"/>
          <c:tx>
            <c:strRef>
              <c:f>Jahre!$B$6</c:f>
              <c:strCache>
                <c:ptCount val="1"/>
                <c:pt idx="0">
                  <c:v>Ausgaben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12700">
              <a:noFill/>
              <a:prstDash val="solid"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val>
            <c:numRef>
              <c:f>Jahre!$C$6:$E$6</c:f>
              <c:numCache>
                <c:formatCode>#,##0.00;[Red]#,##0.00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0-438F-ACE7-62FBACFC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63680"/>
        <c:axId val="84812544"/>
      </c:barChart>
      <c:catAx>
        <c:axId val="4986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1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812544"/>
        <c:scaling>
          <c:orientation val="minMax"/>
        </c:scaling>
        <c:delete val="0"/>
        <c:axPos val="l"/>
        <c:majorGridlines>
          <c:spPr>
            <a:ln w="31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</c:majorGridlines>
        <c:numFmt formatCode="#,##0.00;[Red]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9863680"/>
        <c:crosses val="autoZero"/>
        <c:crossBetween val="between"/>
      </c:valAx>
      <c:spPr>
        <a:solidFill>
          <a:schemeClr val="bg1">
            <a:lumMod val="95000"/>
          </a:schemeClr>
        </a:solidFill>
        <a:ln w="12700">
          <a:noFill/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0203152270940758"/>
          <c:y val="0.38158078924345001"/>
          <c:w val="0.17766524108344331"/>
          <c:h val="0.171053552516461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Geldbestand 3 Jahre</a:t>
            </a:r>
          </a:p>
        </c:rich>
      </c:tx>
      <c:layout>
        <c:manualLayout>
          <c:xMode val="edge"/>
          <c:yMode val="edge"/>
          <c:x val="0.14936708860759496"/>
          <c:y val="4.0178571428571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45569620253164"/>
          <c:y val="0.3705357142857143"/>
          <c:w val="0.63544303797468416"/>
          <c:h val="0.44642857142857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Jahre!$B$4</c:f>
              <c:strCache>
                <c:ptCount val="1"/>
                <c:pt idx="0">
                  <c:v>Geldbestand</c:v>
                </c:pt>
              </c:strCache>
            </c:strRef>
          </c:tx>
          <c:spPr>
            <a:gradFill rotWithShape="0">
              <a:gsLst>
                <a:gs pos="0">
                  <a:srgbClr val="92D050">
                    <a:alpha val="83000"/>
                  </a:srgbClr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noFill/>
              <a:prstDash val="solid"/>
            </a:ln>
          </c:spPr>
          <c:invertIfNegative val="0"/>
          <c:val>
            <c:numRef>
              <c:f>Jahre!$C$4:$E$4</c:f>
              <c:numCache>
                <c:formatCode>#,##0.00;[Red]#,##0.00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D-4741-B396-0F03DD304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36736"/>
        <c:axId val="84838272"/>
      </c:barChart>
      <c:catAx>
        <c:axId val="8483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838272"/>
        <c:scaling>
          <c:orientation val="minMax"/>
        </c:scaling>
        <c:delete val="0"/>
        <c:axPos val="l"/>
        <c:majorGridlines>
          <c:spPr>
            <a:ln w="31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</c:majorGridlines>
        <c:numFmt formatCode="#,##0.00;[Red]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836736"/>
        <c:crosses val="autoZero"/>
        <c:crossBetween val="between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74683544303824"/>
          <c:y val="0.54910714285714279"/>
          <c:w val="0.19999999999999998"/>
          <c:h val="8.92857142857142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45569620253164"/>
          <c:y val="0.10917053845382974"/>
          <c:w val="0.65822784810126578"/>
          <c:h val="0.711791910718969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Jahre!$B$5</c:f>
              <c:strCache>
                <c:ptCount val="1"/>
                <c:pt idx="0">
                  <c:v>Einnahmen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val>
            <c:numRef>
              <c:f>Jahre!$C$5:$L$5</c:f>
              <c:numCache>
                <c:formatCode>#,##0.00;[Red]#,##0.00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7-4F6B-9D35-44D1B48D765F}"/>
            </c:ext>
          </c:extLst>
        </c:ser>
        <c:ser>
          <c:idx val="1"/>
          <c:order val="1"/>
          <c:tx>
            <c:strRef>
              <c:f>Jahre!$B$6</c:f>
              <c:strCache>
                <c:ptCount val="1"/>
                <c:pt idx="0">
                  <c:v>Ausgaben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val>
            <c:numRef>
              <c:f>Jahre!$C$6:$L$6</c:f>
              <c:numCache>
                <c:formatCode>#,##0.00;[Red]#,##0.00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87-4F6B-9D35-44D1B48D7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06976"/>
        <c:axId val="85012864"/>
      </c:barChart>
      <c:catAx>
        <c:axId val="8500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501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012864"/>
        <c:scaling>
          <c:orientation val="minMax"/>
        </c:scaling>
        <c:delete val="0"/>
        <c:axPos val="l"/>
        <c:majorGridlines>
          <c:spPr>
            <a:ln w="31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</c:majorGridlines>
        <c:numFmt formatCode="#,##0.00;[Red]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5006976"/>
        <c:crosses val="autoZero"/>
        <c:crossBetween val="between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5316455696202"/>
          <c:y val="0.37991358067141173"/>
          <c:w val="0.17721518987341775"/>
          <c:h val="0.170306135313871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Geldbestand 10 Jahre</a:t>
            </a:r>
          </a:p>
        </c:rich>
      </c:tx>
      <c:layout>
        <c:manualLayout>
          <c:xMode val="edge"/>
          <c:yMode val="edge"/>
          <c:x val="0.13131339643150669"/>
          <c:y val="4.0000000000000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16190262464149"/>
          <c:y val="0.36889048997608542"/>
          <c:w val="0.63636520568281862"/>
          <c:h val="0.4488908371998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Jahre!$B$4</c:f>
              <c:strCache>
                <c:ptCount val="1"/>
                <c:pt idx="0">
                  <c:v>Geldbestand</c:v>
                </c:pt>
              </c:strCache>
            </c:strRef>
          </c:tx>
          <c:spPr>
            <a:gradFill rotWithShape="0">
              <a:gsLst>
                <a:gs pos="0">
                  <a:srgbClr val="92D050">
                    <a:alpha val="83000"/>
                  </a:srgbClr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noFill/>
              <a:prstDash val="solid"/>
            </a:ln>
          </c:spPr>
          <c:invertIfNegative val="0"/>
          <c:val>
            <c:numRef>
              <c:f>Jahre!$C$4:$L$4</c:f>
              <c:numCache>
                <c:formatCode>#,##0.00;[Red]#,##0.00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0-4E18-9359-AD256CF50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41152"/>
        <c:axId val="85042688"/>
      </c:barChart>
      <c:catAx>
        <c:axId val="8504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504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042688"/>
        <c:scaling>
          <c:orientation val="minMax"/>
        </c:scaling>
        <c:delete val="0"/>
        <c:axPos val="l"/>
        <c:majorGridlines>
          <c:spPr>
            <a:ln w="31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</c:majorGridlines>
        <c:numFmt formatCode="#,##0.00;[Red]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5041152"/>
        <c:crosses val="autoZero"/>
        <c:crossBetween val="between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30488613165772"/>
          <c:y val="0.55111344415281427"/>
          <c:w val="0.19949547973170026"/>
          <c:h val="8.8889355497229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6</xdr:row>
      <xdr:rowOff>47625</xdr:rowOff>
    </xdr:from>
    <xdr:to>
      <xdr:col>6</xdr:col>
      <xdr:colOff>590550</xdr:colOff>
      <xdr:row>7</xdr:row>
      <xdr:rowOff>66675</xdr:rowOff>
    </xdr:to>
    <xdr:sp macro="" textlink="">
      <xdr:nvSpPr>
        <xdr:cNvPr id="8320" name="Line 4">
          <a:extLst>
            <a:ext uri="{FF2B5EF4-FFF2-40B4-BE49-F238E27FC236}">
              <a16:creationId xmlns:a16="http://schemas.microsoft.com/office/drawing/2014/main" id="{00000000-0008-0000-0000-000080200000}"/>
            </a:ext>
          </a:extLst>
        </xdr:cNvPr>
        <xdr:cNvSpPr>
          <a:spLocks noChangeShapeType="1"/>
        </xdr:cNvSpPr>
      </xdr:nvSpPr>
      <xdr:spPr bwMode="auto">
        <a:xfrm flipH="1">
          <a:off x="3838575" y="895350"/>
          <a:ext cx="571500" cy="190500"/>
        </a:xfrm>
        <a:prstGeom prst="line">
          <a:avLst/>
        </a:prstGeom>
        <a:noFill/>
        <a:ln w="57150">
          <a:solidFill>
            <a:srgbClr val="FF0000"/>
          </a:solidFill>
          <a:round/>
          <a:headEnd/>
          <a:tailEnd type="triangle" w="med" len="med"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1609724</xdr:colOff>
      <xdr:row>8</xdr:row>
      <xdr:rowOff>66675</xdr:rowOff>
    </xdr:from>
    <xdr:to>
      <xdr:col>6</xdr:col>
      <xdr:colOff>504824</xdr:colOff>
      <xdr:row>11</xdr:row>
      <xdr:rowOff>76199</xdr:rowOff>
    </xdr:to>
    <xdr:sp macro="" textlink="">
      <xdr:nvSpPr>
        <xdr:cNvPr id="8321" name="Line 5">
          <a:extLst>
            <a:ext uri="{FF2B5EF4-FFF2-40B4-BE49-F238E27FC236}">
              <a16:creationId xmlns:a16="http://schemas.microsoft.com/office/drawing/2014/main" id="{00000000-0008-0000-0000-000081200000}"/>
            </a:ext>
          </a:extLst>
        </xdr:cNvPr>
        <xdr:cNvSpPr>
          <a:spLocks noChangeShapeType="1"/>
        </xdr:cNvSpPr>
      </xdr:nvSpPr>
      <xdr:spPr bwMode="auto">
        <a:xfrm flipH="1" flipV="1">
          <a:off x="4067174" y="1781175"/>
          <a:ext cx="942975" cy="352424"/>
        </a:xfrm>
        <a:prstGeom prst="line">
          <a:avLst/>
        </a:prstGeom>
        <a:noFill/>
        <a:ln w="57150">
          <a:solidFill>
            <a:srgbClr val="FF0000"/>
          </a:solidFill>
          <a:round/>
          <a:headEnd/>
          <a:tailEnd type="triangle" w="med" len="med"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542925</xdr:colOff>
      <xdr:row>1</xdr:row>
      <xdr:rowOff>133350</xdr:rowOff>
    </xdr:from>
    <xdr:to>
      <xdr:col>10</xdr:col>
      <xdr:colOff>457200</xdr:colOff>
      <xdr:row>3</xdr:row>
      <xdr:rowOff>266700</xdr:rowOff>
    </xdr:to>
    <xdr:pic>
      <xdr:nvPicPr>
        <xdr:cNvPr id="8323" name="Grafik 1">
          <a:extLst>
            <a:ext uri="{FF2B5EF4-FFF2-40B4-BE49-F238E27FC236}">
              <a16:creationId xmlns:a16="http://schemas.microsoft.com/office/drawing/2014/main" id="{00000000-0008-0000-0000-000083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295275"/>
          <a:ext cx="819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103413</xdr:colOff>
      <xdr:row>43</xdr:row>
      <xdr:rowOff>104775</xdr:rowOff>
    </xdr:from>
    <xdr:to>
      <xdr:col>8</xdr:col>
      <xdr:colOff>38099</xdr:colOff>
      <xdr:row>49</xdr:row>
      <xdr:rowOff>123825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2938" y="4933950"/>
          <a:ext cx="1182461" cy="9906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7</xdr:row>
      <xdr:rowOff>9525</xdr:rowOff>
    </xdr:from>
    <xdr:to>
      <xdr:col>6</xdr:col>
      <xdr:colOff>457200</xdr:colOff>
      <xdr:row>22</xdr:row>
      <xdr:rowOff>38100</xdr:rowOff>
    </xdr:to>
    <xdr:graphicFrame macro="">
      <xdr:nvGraphicFramePr>
        <xdr:cNvPr id="9313" name="Chart 2">
          <a:extLst>
            <a:ext uri="{FF2B5EF4-FFF2-40B4-BE49-F238E27FC236}">
              <a16:creationId xmlns:a16="http://schemas.microsoft.com/office/drawing/2014/main" id="{00000000-0008-0000-0500-00006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22</xdr:row>
      <xdr:rowOff>85725</xdr:rowOff>
    </xdr:from>
    <xdr:to>
      <xdr:col>6</xdr:col>
      <xdr:colOff>457200</xdr:colOff>
      <xdr:row>37</xdr:row>
      <xdr:rowOff>76200</xdr:rowOff>
    </xdr:to>
    <xdr:graphicFrame macro="">
      <xdr:nvGraphicFramePr>
        <xdr:cNvPr id="9314" name="Chart 3">
          <a:extLst>
            <a:ext uri="{FF2B5EF4-FFF2-40B4-BE49-F238E27FC236}">
              <a16:creationId xmlns:a16="http://schemas.microsoft.com/office/drawing/2014/main" id="{00000000-0008-0000-0500-00006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76200</xdr:colOff>
      <xdr:row>7</xdr:row>
      <xdr:rowOff>0</xdr:rowOff>
    </xdr:from>
    <xdr:to>
      <xdr:col>12</xdr:col>
      <xdr:colOff>409575</xdr:colOff>
      <xdr:row>22</xdr:row>
      <xdr:rowOff>38100</xdr:rowOff>
    </xdr:to>
    <xdr:graphicFrame macro="">
      <xdr:nvGraphicFramePr>
        <xdr:cNvPr id="9315" name="Chart 4">
          <a:extLst>
            <a:ext uri="{FF2B5EF4-FFF2-40B4-BE49-F238E27FC236}">
              <a16:creationId xmlns:a16="http://schemas.microsoft.com/office/drawing/2014/main" id="{00000000-0008-0000-0500-00006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76200</xdr:colOff>
      <xdr:row>22</xdr:row>
      <xdr:rowOff>85725</xdr:rowOff>
    </xdr:from>
    <xdr:to>
      <xdr:col>12</xdr:col>
      <xdr:colOff>419100</xdr:colOff>
      <xdr:row>37</xdr:row>
      <xdr:rowOff>85725</xdr:rowOff>
    </xdr:to>
    <xdr:graphicFrame macro="">
      <xdr:nvGraphicFramePr>
        <xdr:cNvPr id="9316" name="Chart 5">
          <a:extLst>
            <a:ext uri="{FF2B5EF4-FFF2-40B4-BE49-F238E27FC236}">
              <a16:creationId xmlns:a16="http://schemas.microsoft.com/office/drawing/2014/main" id="{00000000-0008-0000-0500-00006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Auvista.de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auvista.de/" TargetMode="External"/><Relationship Id="rId1" Type="http://schemas.openxmlformats.org/officeDocument/2006/relationships/hyperlink" Target="https://www.auvista.de/XG400.ht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showGridLines="0" showRowColHeaders="0" tabSelected="1" workbookViewId="0">
      <pane ySplit="6" topLeftCell="A7" activePane="bottomLeft" state="frozenSplit"/>
      <selection activeCell="A12" sqref="A12"/>
      <selection pane="bottomLeft" activeCell="A7" sqref="A7"/>
    </sheetView>
  </sheetViews>
  <sheetFormatPr baseColWidth="10" defaultRowHeight="12.75" x14ac:dyDescent="0.2"/>
  <cols>
    <col min="1" max="1" width="12" style="2"/>
    <col min="2" max="2" width="2.83203125" style="2" customWidth="1"/>
    <col min="3" max="3" width="14.33203125" style="2" customWidth="1"/>
    <col min="4" max="4" width="1.83203125" style="2" customWidth="1"/>
    <col min="5" max="5" width="12" style="2"/>
    <col min="6" max="6" width="35.83203125" style="2" customWidth="1"/>
    <col min="7" max="7" width="12" style="2"/>
    <col min="8" max="8" width="9.83203125" style="2" customWidth="1"/>
    <col min="9" max="9" width="12" style="2"/>
    <col min="10" max="10" width="3.83203125" style="2" customWidth="1"/>
    <col min="11" max="11" width="10.83203125" style="2" customWidth="1"/>
    <col min="12" max="16384" width="12" style="2"/>
  </cols>
  <sheetData>
    <row r="1" spans="1:11" x14ac:dyDescent="0.2">
      <c r="A1" s="1" t="s">
        <v>106</v>
      </c>
    </row>
    <row r="2" spans="1:11" ht="26.25" x14ac:dyDescent="0.4">
      <c r="B2" s="3"/>
      <c r="C2" s="4"/>
      <c r="D2" s="5"/>
      <c r="E2" s="6"/>
      <c r="F2" s="5"/>
      <c r="G2" s="5"/>
      <c r="H2" s="5"/>
      <c r="I2" s="5"/>
      <c r="J2" s="5"/>
      <c r="K2" s="7"/>
    </row>
    <row r="3" spans="1:11" ht="15.75" x14ac:dyDescent="0.25">
      <c r="B3" s="8"/>
      <c r="C3" s="9"/>
      <c r="D3" s="9"/>
      <c r="E3" s="9"/>
      <c r="F3" s="10" t="s">
        <v>137</v>
      </c>
      <c r="G3" s="9"/>
      <c r="H3" s="9"/>
      <c r="I3" s="9"/>
      <c r="J3" s="9"/>
      <c r="K3" s="11"/>
    </row>
    <row r="4" spans="1:11" ht="23.25" x14ac:dyDescent="0.35">
      <c r="B4" s="8"/>
      <c r="C4" s="9"/>
      <c r="D4" s="9"/>
      <c r="E4" s="9"/>
      <c r="F4" s="12" t="s">
        <v>121</v>
      </c>
      <c r="G4" s="9"/>
      <c r="H4" s="9"/>
      <c r="I4" s="9"/>
      <c r="J4" s="9"/>
      <c r="K4" s="11"/>
    </row>
    <row r="5" spans="1:11" ht="15.75" x14ac:dyDescent="0.25">
      <c r="B5" s="8"/>
      <c r="C5" s="9"/>
      <c r="D5" s="9"/>
      <c r="E5" s="9"/>
      <c r="F5" s="13" t="s">
        <v>94</v>
      </c>
      <c r="G5" s="9"/>
      <c r="H5" s="9"/>
      <c r="I5" s="9"/>
      <c r="J5" s="9"/>
      <c r="K5" s="11"/>
    </row>
    <row r="6" spans="1:11" ht="15.75" x14ac:dyDescent="0.25">
      <c r="B6" s="14"/>
      <c r="C6" s="15"/>
      <c r="D6" s="9"/>
      <c r="E6" s="9"/>
      <c r="F6" s="16"/>
      <c r="G6" s="9"/>
      <c r="H6" s="9"/>
      <c r="I6" s="9"/>
      <c r="J6" s="9"/>
      <c r="K6" s="11"/>
    </row>
    <row r="7" spans="1:11" x14ac:dyDescent="0.2">
      <c r="A7" s="1" t="s">
        <v>106</v>
      </c>
      <c r="B7" s="17"/>
      <c r="C7" s="9"/>
      <c r="D7" s="9"/>
      <c r="E7" s="9"/>
      <c r="F7" s="18"/>
      <c r="G7" s="9"/>
      <c r="H7" s="9"/>
      <c r="I7" s="9"/>
      <c r="J7" s="9"/>
      <c r="K7" s="11"/>
    </row>
    <row r="8" spans="1:11" x14ac:dyDescent="0.2">
      <c r="B8" s="8"/>
      <c r="C8" s="19" t="s">
        <v>118</v>
      </c>
      <c r="D8" s="9"/>
      <c r="E8" s="20" t="s">
        <v>95</v>
      </c>
      <c r="F8" s="21" t="s">
        <v>136</v>
      </c>
      <c r="G8" s="9"/>
      <c r="H8" s="9"/>
      <c r="I8" s="9"/>
      <c r="J8" s="9"/>
      <c r="K8" s="11"/>
    </row>
    <row r="9" spans="1:11" x14ac:dyDescent="0.2">
      <c r="B9" s="22"/>
      <c r="C9" s="9"/>
      <c r="D9" s="9"/>
      <c r="E9" s="23" t="s">
        <v>96</v>
      </c>
      <c r="F9" s="24"/>
      <c r="G9" s="9"/>
      <c r="H9" s="9"/>
      <c r="I9" s="9"/>
      <c r="J9" s="9"/>
      <c r="K9" s="11"/>
    </row>
    <row r="10" spans="1:11" x14ac:dyDescent="0.2">
      <c r="B10" s="22"/>
      <c r="C10" s="25" t="s">
        <v>104</v>
      </c>
      <c r="D10" s="9"/>
      <c r="E10" s="9"/>
      <c r="F10" s="18"/>
      <c r="G10" s="9"/>
      <c r="H10" s="9"/>
      <c r="I10" s="9"/>
      <c r="J10" s="9"/>
      <c r="K10" s="11"/>
    </row>
    <row r="11" spans="1:11" ht="2.1" customHeight="1" x14ac:dyDescent="0.2">
      <c r="B11" s="22"/>
      <c r="C11" s="9"/>
      <c r="D11" s="9"/>
      <c r="E11" s="9"/>
      <c r="F11" s="18"/>
      <c r="G11" s="9"/>
      <c r="H11" s="9"/>
      <c r="I11" s="9"/>
      <c r="J11" s="9"/>
      <c r="K11" s="11"/>
    </row>
    <row r="12" spans="1:11" x14ac:dyDescent="0.2">
      <c r="B12" s="22"/>
      <c r="C12" s="25" t="s">
        <v>97</v>
      </c>
      <c r="D12" s="26"/>
      <c r="E12" s="9" t="s">
        <v>105</v>
      </c>
      <c r="F12" s="27"/>
      <c r="G12" s="9"/>
      <c r="H12" s="9"/>
      <c r="I12" s="9"/>
      <c r="J12" s="9"/>
      <c r="K12" s="11"/>
    </row>
    <row r="13" spans="1:11" ht="2.1" customHeight="1" x14ac:dyDescent="0.2">
      <c r="B13" s="22"/>
      <c r="C13" s="9"/>
      <c r="D13" s="26"/>
      <c r="E13" s="27"/>
      <c r="F13" s="27"/>
      <c r="G13" s="9"/>
      <c r="H13" s="9"/>
      <c r="I13" s="9"/>
      <c r="J13" s="9"/>
      <c r="K13" s="11"/>
    </row>
    <row r="14" spans="1:11" ht="15.75" x14ac:dyDescent="0.25">
      <c r="B14" s="22"/>
      <c r="C14" s="25">
        <v>2024</v>
      </c>
      <c r="D14" s="26"/>
      <c r="E14" s="28" t="s">
        <v>138</v>
      </c>
      <c r="F14" s="27"/>
      <c r="G14" s="9"/>
      <c r="H14" s="9"/>
      <c r="I14" s="9"/>
      <c r="J14" s="9"/>
      <c r="K14" s="11"/>
    </row>
    <row r="15" spans="1:11" ht="2.1" customHeight="1" x14ac:dyDescent="0.25">
      <c r="B15" s="22"/>
      <c r="C15" s="29"/>
      <c r="D15" s="26"/>
      <c r="E15" s="28"/>
      <c r="F15" s="27"/>
      <c r="G15" s="9"/>
      <c r="H15" s="9"/>
      <c r="I15" s="9"/>
      <c r="J15" s="9"/>
      <c r="K15" s="11"/>
    </row>
    <row r="16" spans="1:11" x14ac:dyDescent="0.2">
      <c r="B16" s="22"/>
      <c r="C16" s="25">
        <v>2025</v>
      </c>
      <c r="D16" s="26"/>
      <c r="E16" s="9" t="s">
        <v>58</v>
      </c>
      <c r="F16" s="26"/>
      <c r="G16" s="9"/>
      <c r="H16" s="9"/>
      <c r="I16" s="9"/>
      <c r="J16" s="9"/>
      <c r="K16" s="11"/>
    </row>
    <row r="17" spans="2:14" ht="2.1" customHeight="1" x14ac:dyDescent="0.2">
      <c r="B17" s="22"/>
      <c r="C17" s="27"/>
      <c r="D17" s="26"/>
      <c r="E17" s="9"/>
      <c r="F17" s="26"/>
      <c r="G17" s="9"/>
      <c r="H17" s="9"/>
      <c r="I17" s="9"/>
      <c r="J17" s="9"/>
      <c r="K17" s="11"/>
    </row>
    <row r="18" spans="2:14" x14ac:dyDescent="0.2">
      <c r="B18" s="22"/>
      <c r="C18" s="25">
        <v>2026</v>
      </c>
      <c r="D18" s="26"/>
      <c r="E18" s="9" t="s">
        <v>59</v>
      </c>
      <c r="F18" s="26"/>
      <c r="G18" s="27"/>
      <c r="H18" s="9"/>
      <c r="I18" s="9"/>
      <c r="J18" s="9"/>
      <c r="K18" s="11"/>
    </row>
    <row r="19" spans="2:14" ht="2.1" customHeight="1" x14ac:dyDescent="0.2">
      <c r="B19" s="22"/>
      <c r="C19" s="27"/>
      <c r="D19" s="26"/>
      <c r="E19" s="9"/>
      <c r="F19" s="26"/>
      <c r="G19" s="27"/>
      <c r="H19" s="9"/>
      <c r="I19" s="9"/>
      <c r="J19" s="9"/>
      <c r="K19" s="11"/>
    </row>
    <row r="20" spans="2:14" x14ac:dyDescent="0.2">
      <c r="B20" s="22"/>
      <c r="C20" s="25" t="s">
        <v>66</v>
      </c>
      <c r="D20" s="26"/>
      <c r="E20" s="9" t="s">
        <v>60</v>
      </c>
      <c r="F20" s="9"/>
      <c r="G20" s="27"/>
      <c r="H20" s="9"/>
      <c r="I20" s="9"/>
      <c r="J20" s="9"/>
      <c r="K20" s="11"/>
    </row>
    <row r="21" spans="2:14" ht="2.1" customHeight="1" x14ac:dyDescent="0.2">
      <c r="B21" s="22"/>
      <c r="C21" s="29"/>
      <c r="D21" s="26"/>
      <c r="E21" s="9"/>
      <c r="F21" s="9"/>
      <c r="G21" s="27"/>
      <c r="H21" s="9"/>
      <c r="I21" s="9"/>
      <c r="J21" s="9"/>
      <c r="K21" s="11"/>
    </row>
    <row r="22" spans="2:14" x14ac:dyDescent="0.2">
      <c r="B22" s="22"/>
      <c r="C22" s="25" t="s">
        <v>13</v>
      </c>
      <c r="D22" s="26"/>
      <c r="E22" s="9" t="s">
        <v>61</v>
      </c>
      <c r="F22" s="9"/>
      <c r="G22" s="27"/>
      <c r="H22" s="9"/>
      <c r="I22" s="9"/>
      <c r="J22" s="9"/>
      <c r="K22" s="11"/>
    </row>
    <row r="23" spans="2:14" ht="2.1" customHeight="1" x14ac:dyDescent="0.2">
      <c r="B23" s="22"/>
      <c r="D23" s="26"/>
      <c r="E23" s="9"/>
      <c r="F23" s="9"/>
      <c r="G23" s="27"/>
      <c r="H23" s="9"/>
      <c r="I23" s="9"/>
      <c r="J23" s="9"/>
      <c r="K23" s="11"/>
    </row>
    <row r="24" spans="2:14" x14ac:dyDescent="0.2">
      <c r="B24" s="22"/>
      <c r="C24" s="25">
        <v>2027</v>
      </c>
      <c r="D24" s="26"/>
      <c r="E24" s="9" t="s">
        <v>62</v>
      </c>
      <c r="F24" s="30"/>
      <c r="G24" s="27"/>
      <c r="H24" s="9"/>
      <c r="I24" s="9"/>
      <c r="J24" s="9"/>
      <c r="K24" s="11"/>
    </row>
    <row r="25" spans="2:14" ht="2.1" customHeight="1" x14ac:dyDescent="0.2">
      <c r="B25" s="22"/>
      <c r="C25" s="29"/>
      <c r="D25" s="26"/>
      <c r="E25" s="9"/>
      <c r="F25" s="30"/>
      <c r="G25" s="27"/>
      <c r="H25" s="9"/>
      <c r="I25" s="9"/>
      <c r="J25" s="9"/>
      <c r="K25" s="11"/>
    </row>
    <row r="26" spans="2:14" x14ac:dyDescent="0.2">
      <c r="B26" s="22"/>
      <c r="C26" s="25">
        <v>2028</v>
      </c>
      <c r="D26" s="26"/>
      <c r="E26" s="152"/>
      <c r="F26" s="153"/>
      <c r="G26" s="153"/>
      <c r="H26" s="153"/>
      <c r="I26" s="153"/>
      <c r="J26" s="153"/>
      <c r="K26" s="153"/>
      <c r="L26" s="153"/>
      <c r="M26" s="153"/>
      <c r="N26" s="154"/>
    </row>
    <row r="27" spans="2:14" ht="2.1" customHeight="1" x14ac:dyDescent="0.2">
      <c r="B27" s="22"/>
      <c r="C27" s="27"/>
      <c r="D27" s="26"/>
      <c r="E27" s="144"/>
      <c r="F27" s="155"/>
      <c r="H27" s="155"/>
      <c r="I27" s="155"/>
      <c r="J27" s="155"/>
      <c r="K27" s="155"/>
      <c r="N27" s="145"/>
    </row>
    <row r="28" spans="2:14" ht="15.75" x14ac:dyDescent="0.25">
      <c r="B28" s="22"/>
      <c r="C28" s="25">
        <v>2029</v>
      </c>
      <c r="D28" s="9"/>
      <c r="E28" s="146"/>
      <c r="F28" s="156" t="s">
        <v>149</v>
      </c>
      <c r="G28" s="157"/>
      <c r="H28" s="157"/>
      <c r="I28" s="157"/>
      <c r="J28" s="157"/>
      <c r="K28" s="157"/>
      <c r="L28" s="157"/>
      <c r="M28" s="157"/>
      <c r="N28" s="147"/>
    </row>
    <row r="29" spans="2:14" ht="2.1" customHeight="1" x14ac:dyDescent="0.2">
      <c r="B29" s="22"/>
      <c r="C29" s="27"/>
      <c r="D29" s="9"/>
      <c r="E29" s="144"/>
      <c r="F29" s="155"/>
      <c r="G29" s="155"/>
      <c r="H29" s="155"/>
      <c r="I29" s="155"/>
      <c r="J29" s="155"/>
      <c r="K29" s="155"/>
      <c r="N29" s="145"/>
    </row>
    <row r="30" spans="2:14" ht="15.75" x14ac:dyDescent="0.25">
      <c r="B30" s="22"/>
      <c r="C30" s="25">
        <v>2030</v>
      </c>
      <c r="D30" s="9"/>
      <c r="E30" s="146"/>
      <c r="F30" s="156" t="s">
        <v>152</v>
      </c>
      <c r="G30" s="157"/>
      <c r="H30" s="157"/>
      <c r="I30" s="157"/>
      <c r="J30" s="157"/>
      <c r="K30" s="157"/>
      <c r="L30" s="157"/>
      <c r="M30" s="157"/>
      <c r="N30" s="147"/>
    </row>
    <row r="31" spans="2:14" ht="2.1" customHeight="1" x14ac:dyDescent="0.2">
      <c r="B31" s="22"/>
      <c r="C31" s="27"/>
      <c r="D31" s="9"/>
      <c r="E31" s="144"/>
      <c r="F31" s="155"/>
      <c r="G31" s="155"/>
      <c r="H31" s="155"/>
      <c r="I31" s="155"/>
      <c r="J31" s="155"/>
      <c r="K31" s="155"/>
      <c r="N31" s="145"/>
    </row>
    <row r="32" spans="2:14" x14ac:dyDescent="0.2">
      <c r="B32" s="22"/>
      <c r="C32" s="25">
        <v>2031</v>
      </c>
      <c r="D32" s="9"/>
      <c r="E32" s="146"/>
      <c r="F32" s="156" t="s">
        <v>131</v>
      </c>
      <c r="G32" s="157"/>
      <c r="H32" s="157"/>
      <c r="I32" s="157"/>
      <c r="J32" s="157"/>
      <c r="K32" s="157"/>
      <c r="L32" s="157"/>
      <c r="M32" s="157"/>
      <c r="N32" s="147"/>
    </row>
    <row r="33" spans="2:14" ht="2.1" customHeight="1" x14ac:dyDescent="0.2">
      <c r="B33" s="31"/>
      <c r="C33" s="32"/>
      <c r="D33" s="33"/>
      <c r="E33" s="144"/>
      <c r="F33" s="155"/>
      <c r="G33" s="148"/>
      <c r="H33" s="155"/>
      <c r="I33" s="155"/>
      <c r="J33" s="155"/>
      <c r="K33" s="155"/>
      <c r="N33" s="145"/>
    </row>
    <row r="34" spans="2:14" x14ac:dyDescent="0.2">
      <c r="B34" s="22"/>
      <c r="C34" s="25">
        <v>2032</v>
      </c>
      <c r="D34" s="9"/>
      <c r="E34" s="146"/>
      <c r="F34" s="156" t="s">
        <v>132</v>
      </c>
      <c r="G34" s="157"/>
      <c r="H34" s="157"/>
      <c r="I34" s="157"/>
      <c r="J34" s="157"/>
      <c r="K34" s="157"/>
      <c r="L34" s="157"/>
      <c r="M34" s="157"/>
      <c r="N34" s="147"/>
    </row>
    <row r="35" spans="2:14" ht="2.1" customHeight="1" x14ac:dyDescent="0.2">
      <c r="B35" s="22"/>
      <c r="C35" s="27"/>
      <c r="D35" s="9"/>
      <c r="E35" s="144"/>
      <c r="F35" s="149"/>
      <c r="G35" s="148"/>
      <c r="H35" s="155"/>
      <c r="I35" s="155"/>
      <c r="J35" s="155"/>
      <c r="K35" s="155"/>
      <c r="N35" s="145"/>
    </row>
    <row r="36" spans="2:14" x14ac:dyDescent="0.2">
      <c r="B36" s="22"/>
      <c r="C36" s="25">
        <v>2033</v>
      </c>
      <c r="D36" s="34"/>
      <c r="E36" s="146"/>
      <c r="F36" s="156" t="s">
        <v>129</v>
      </c>
      <c r="G36" s="157"/>
      <c r="H36" s="157"/>
      <c r="I36" s="150" t="s">
        <v>128</v>
      </c>
      <c r="J36" s="157"/>
      <c r="K36" s="157"/>
      <c r="L36" s="157"/>
      <c r="M36" s="157"/>
      <c r="N36" s="147"/>
    </row>
    <row r="37" spans="2:14" ht="2.1" customHeight="1" x14ac:dyDescent="0.2">
      <c r="B37" s="22"/>
      <c r="C37" s="27"/>
      <c r="D37" s="9"/>
      <c r="E37" s="151"/>
      <c r="N37" s="145"/>
    </row>
    <row r="38" spans="2:14" x14ac:dyDescent="0.2">
      <c r="B38" s="22"/>
      <c r="C38" s="25" t="s">
        <v>33</v>
      </c>
      <c r="D38" s="9"/>
      <c r="E38" s="146"/>
      <c r="F38" s="158" t="s">
        <v>133</v>
      </c>
      <c r="G38" s="158"/>
      <c r="H38" s="157"/>
      <c r="I38" s="157"/>
      <c r="J38" s="157"/>
      <c r="K38" s="157"/>
      <c r="L38" s="157"/>
      <c r="M38" s="157"/>
      <c r="N38" s="147"/>
    </row>
    <row r="39" spans="2:14" x14ac:dyDescent="0.2">
      <c r="B39" s="22"/>
      <c r="C39" s="9"/>
      <c r="D39" s="9"/>
      <c r="E39" s="159"/>
      <c r="F39" s="160"/>
      <c r="G39" s="161"/>
      <c r="H39" s="162"/>
      <c r="I39" s="162"/>
      <c r="J39" s="162"/>
      <c r="K39" s="162"/>
      <c r="L39" s="142"/>
      <c r="M39" s="142"/>
      <c r="N39" s="143"/>
    </row>
    <row r="40" spans="2:14" ht="15.75" x14ac:dyDescent="0.25">
      <c r="B40" s="22"/>
      <c r="C40" s="27"/>
      <c r="D40" s="9"/>
      <c r="E40" s="54" t="s">
        <v>122</v>
      </c>
      <c r="F40" s="37"/>
      <c r="G40" s="38"/>
      <c r="H40" s="39"/>
      <c r="I40" s="39"/>
      <c r="J40" s="9"/>
      <c r="K40" s="11"/>
    </row>
    <row r="41" spans="2:14" x14ac:dyDescent="0.2">
      <c r="B41" s="22"/>
      <c r="C41" s="9"/>
      <c r="D41" s="9"/>
      <c r="E41" s="36" t="s">
        <v>139</v>
      </c>
      <c r="F41" s="40"/>
      <c r="G41" s="41"/>
      <c r="H41" s="39"/>
      <c r="I41" s="39"/>
      <c r="J41" s="9"/>
      <c r="K41" s="11"/>
    </row>
    <row r="42" spans="2:14" x14ac:dyDescent="0.2">
      <c r="B42" s="22"/>
      <c r="C42" s="9"/>
      <c r="D42" s="9"/>
      <c r="E42" s="36" t="s">
        <v>123</v>
      </c>
      <c r="F42" s="40"/>
      <c r="G42" s="41"/>
      <c r="H42" s="39"/>
      <c r="I42" s="39"/>
      <c r="J42" s="9"/>
      <c r="K42" s="11"/>
    </row>
    <row r="43" spans="2:14" x14ac:dyDescent="0.2">
      <c r="B43" s="22"/>
      <c r="C43" s="9"/>
      <c r="D43" s="9"/>
      <c r="E43" s="36" t="s">
        <v>150</v>
      </c>
      <c r="F43" s="40"/>
      <c r="G43" s="41"/>
      <c r="H43" s="39"/>
      <c r="I43" s="39"/>
      <c r="J43" s="9"/>
      <c r="K43" s="11"/>
    </row>
    <row r="44" spans="2:14" x14ac:dyDescent="0.2">
      <c r="B44" s="22"/>
      <c r="C44" s="9"/>
      <c r="D44" s="9"/>
      <c r="E44" s="36"/>
      <c r="F44" s="42"/>
      <c r="G44" s="41"/>
      <c r="H44" s="39"/>
      <c r="I44" s="39"/>
      <c r="J44" s="9"/>
      <c r="K44" s="11"/>
    </row>
    <row r="45" spans="2:14" x14ac:dyDescent="0.2">
      <c r="B45" s="22"/>
      <c r="C45" s="9"/>
      <c r="D45" s="9"/>
      <c r="E45" s="43" t="s">
        <v>124</v>
      </c>
      <c r="F45" s="36"/>
      <c r="G45" s="41"/>
      <c r="H45" s="39"/>
      <c r="I45" s="39"/>
      <c r="J45" s="9"/>
      <c r="K45" s="11"/>
    </row>
    <row r="46" spans="2:14" x14ac:dyDescent="0.2">
      <c r="B46" s="22"/>
      <c r="C46" s="9"/>
      <c r="D46" s="9"/>
      <c r="E46" s="43" t="s">
        <v>125</v>
      </c>
      <c r="F46" s="36"/>
      <c r="G46" s="35"/>
      <c r="H46" s="39"/>
      <c r="I46" s="39"/>
      <c r="J46" s="9"/>
      <c r="K46" s="11"/>
    </row>
    <row r="47" spans="2:14" x14ac:dyDescent="0.2">
      <c r="B47" s="22"/>
      <c r="C47" s="9"/>
      <c r="D47" s="9"/>
      <c r="E47" s="43" t="s">
        <v>126</v>
      </c>
      <c r="F47" s="44"/>
      <c r="G47" s="45"/>
      <c r="H47" s="39"/>
      <c r="I47" s="39"/>
      <c r="J47" s="9"/>
      <c r="K47" s="11"/>
    </row>
    <row r="48" spans="2:14" x14ac:dyDescent="0.2">
      <c r="B48" s="22"/>
      <c r="C48" s="9"/>
      <c r="D48" s="9"/>
      <c r="E48" s="46" t="s">
        <v>135</v>
      </c>
      <c r="F48" s="47"/>
      <c r="G48" s="48"/>
      <c r="H48" s="39"/>
      <c r="I48" s="39"/>
      <c r="J48" s="9"/>
      <c r="K48" s="11"/>
    </row>
    <row r="49" spans="2:11" x14ac:dyDescent="0.2">
      <c r="B49" s="22"/>
      <c r="C49" s="9"/>
      <c r="D49" s="9"/>
      <c r="E49" s="49" t="s">
        <v>140</v>
      </c>
      <c r="F49" s="43"/>
      <c r="G49" s="43"/>
      <c r="H49" s="39"/>
      <c r="I49" s="39"/>
      <c r="J49" s="9"/>
      <c r="K49" s="11"/>
    </row>
    <row r="50" spans="2:11" x14ac:dyDescent="0.2">
      <c r="B50" s="22"/>
      <c r="C50" s="9"/>
      <c r="D50" s="9"/>
      <c r="E50" s="49" t="s">
        <v>141</v>
      </c>
      <c r="F50" s="39"/>
      <c r="G50" s="39"/>
      <c r="H50" s="39"/>
      <c r="I50" s="39"/>
      <c r="J50" s="9"/>
      <c r="K50" s="11"/>
    </row>
    <row r="51" spans="2:11" x14ac:dyDescent="0.2">
      <c r="B51" s="22"/>
      <c r="C51" s="9"/>
      <c r="D51" s="9"/>
      <c r="E51" s="50"/>
      <c r="F51" s="39"/>
      <c r="G51" s="39"/>
      <c r="H51" s="39"/>
      <c r="I51" s="39"/>
      <c r="J51" s="9"/>
      <c r="K51" s="11"/>
    </row>
    <row r="52" spans="2:11" x14ac:dyDescent="0.2">
      <c r="B52" s="22"/>
      <c r="C52" s="9"/>
      <c r="D52" s="9"/>
      <c r="E52" s="9" t="s">
        <v>151</v>
      </c>
      <c r="F52" s="9"/>
      <c r="G52" s="9"/>
      <c r="H52" s="9"/>
      <c r="I52" s="9"/>
      <c r="J52" s="9"/>
      <c r="K52" s="11"/>
    </row>
    <row r="53" spans="2:11" x14ac:dyDescent="0.2">
      <c r="B53" s="22"/>
      <c r="C53" s="9"/>
      <c r="D53" s="9"/>
      <c r="E53" s="9" t="s">
        <v>34</v>
      </c>
      <c r="F53" s="9"/>
      <c r="G53" s="9"/>
      <c r="H53" s="9"/>
      <c r="I53" s="9"/>
      <c r="J53" s="9"/>
      <c r="K53" s="11"/>
    </row>
    <row r="54" spans="2:11" x14ac:dyDescent="0.2">
      <c r="B54" s="22"/>
      <c r="C54" s="9"/>
      <c r="D54" s="9"/>
      <c r="E54" s="9" t="s">
        <v>35</v>
      </c>
      <c r="F54" s="9"/>
      <c r="G54" s="9"/>
      <c r="H54" s="9"/>
      <c r="I54" s="9"/>
      <c r="J54" s="9"/>
      <c r="K54" s="11"/>
    </row>
    <row r="55" spans="2:11" x14ac:dyDescent="0.2">
      <c r="B55" s="22"/>
      <c r="C55" s="25" t="s">
        <v>98</v>
      </c>
      <c r="D55" s="9"/>
      <c r="E55" s="9" t="s">
        <v>142</v>
      </c>
      <c r="F55" s="9"/>
      <c r="G55" s="9"/>
      <c r="H55" s="9"/>
      <c r="I55" s="9"/>
      <c r="J55" s="9"/>
      <c r="K55" s="11"/>
    </row>
    <row r="56" spans="2:11" x14ac:dyDescent="0.2">
      <c r="B56" s="22"/>
      <c r="C56" s="9"/>
      <c r="D56" s="9"/>
      <c r="E56" s="9" t="s">
        <v>36</v>
      </c>
      <c r="F56" s="9"/>
      <c r="G56" s="9"/>
      <c r="H56" s="9"/>
      <c r="I56" s="9"/>
      <c r="J56" s="9"/>
      <c r="K56" s="11"/>
    </row>
    <row r="57" spans="2:11" x14ac:dyDescent="0.2">
      <c r="B57" s="22"/>
      <c r="C57" s="9"/>
      <c r="D57" s="9"/>
      <c r="E57" s="9" t="s">
        <v>37</v>
      </c>
      <c r="F57" s="9"/>
      <c r="G57" s="9"/>
      <c r="H57" s="9"/>
      <c r="I57" s="9"/>
      <c r="J57" s="9"/>
      <c r="K57" s="11"/>
    </row>
    <row r="58" spans="2:11" ht="50.1" customHeight="1" x14ac:dyDescent="0.2">
      <c r="B58" s="51"/>
      <c r="C58" s="52"/>
      <c r="D58" s="52"/>
      <c r="E58" s="52"/>
      <c r="F58" s="52"/>
      <c r="G58" s="52"/>
      <c r="H58" s="52"/>
      <c r="I58" s="52"/>
      <c r="J58" s="52"/>
      <c r="K58" s="53"/>
    </row>
  </sheetData>
  <sheetProtection algorithmName="SHA-512" hashValue="zh/xxd3J9n4WQrzkC8pzaESD++gmVwUA6dIrOQZFK+A4pB6axO8oNkRlegTIYAXqkVKtYm8oUhTbrd3A1mJ+9g==" saltValue="NdF+KietsjAgPO2BVrc8Qg==" spinCount="100000" sheet="1" objects="1" scenarios="1"/>
  <phoneticPr fontId="0" type="noConversion"/>
  <hyperlinks>
    <hyperlink ref="C38" location="N!A1" display="N!A1" xr:uid="{00000000-0004-0000-0000-000000000000}"/>
    <hyperlink ref="C20" location="Jahre!A1" display="Jahre!A1" xr:uid="{00000000-0004-0000-0000-000001000000}"/>
    <hyperlink ref="C22" location="Beispiel!A12" display="Beispiel" xr:uid="{00000000-0004-0000-0000-000002000000}"/>
    <hyperlink ref="C12" location="Beschreibung!A4" display="Beschreibung" xr:uid="{00000000-0004-0000-0000-000003000000}"/>
    <hyperlink ref="C10" location="Info!A58" display="Info!A58" xr:uid="{00000000-0004-0000-0000-000004000000}"/>
    <hyperlink ref="C55" location="Zentrale!A7" display="Nach oben" xr:uid="{00000000-0004-0000-0000-000005000000}"/>
    <hyperlink ref="C14" location="'2023'!A12" display="'2023'!A12" xr:uid="{00000000-0004-0000-0000-000006000000}"/>
    <hyperlink ref="I36" r:id="rId1" xr:uid="{00000000-0004-0000-0000-00000A000000}"/>
    <hyperlink ref="C24" location="'27 bis 33'!A12" display="'27 bis 33'!A12" xr:uid="{00000000-0004-0000-0000-00000C000000}"/>
    <hyperlink ref="E49" r:id="rId2" display="https://www.auvista.de" xr:uid="{0B42A857-921A-417C-B273-449D59C14F59}"/>
    <hyperlink ref="E50" r:id="rId3" xr:uid="{CB1E1683-35A3-4279-81A7-40F0F7E69C13}"/>
    <hyperlink ref="C16" location="'24'!A12" display="'24'!A12" xr:uid="{00000000-0004-0000-0000-000007000000}"/>
    <hyperlink ref="C18" location="'25'!A12" display="'25'!A12" xr:uid="{00000000-0004-0000-0000-00000B000000}"/>
    <hyperlink ref="C26" location="'27 bis 33'!A12" display="'27 bis 33'!A12" xr:uid="{B586E059-C27D-4038-A9F2-64C8DF307005}"/>
    <hyperlink ref="C28" location="'27 bis 33'!A12" display="'27 bis 33'!A12" xr:uid="{7ED9820F-FAF7-4D40-9437-1086408FD0BC}"/>
    <hyperlink ref="C30" location="'27 bis 33'!A12" display="'27 bis 33'!A12" xr:uid="{B13A198C-33A6-4144-AB61-F5C5BFE2F710}"/>
    <hyperlink ref="C32" location="'27 bis 33'!A12" display="'27 bis 33'!A12" xr:uid="{E0ED514E-2DEF-48B0-A700-A45CE308D930}"/>
    <hyperlink ref="C34" location="'27 bis 33'!A12" display="'27 bis 33'!A12" xr:uid="{C13B6AC4-8738-4923-99D1-B8ACB3E2D5EE}"/>
    <hyperlink ref="C36" location="'27 bis 33'!A12" display="'27 bis 33'!A12" xr:uid="{18A0975F-DA2C-4A42-8980-914573054C62}"/>
  </hyperlinks>
  <printOptions horizontalCentered="1"/>
  <pageMargins left="0.39370078740157483" right="0.39370078740157483" top="0.78740157480314965" bottom="0.78740157480314965" header="0.31496062992125984" footer="0.31496062992125984"/>
  <pageSetup paperSize="9" orientation="portrait" horizontalDpi="4294967293" verticalDpi="300" r:id="rId4"/>
  <headerFooter alignWithMargins="0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1"/>
  <sheetViews>
    <sheetView showGridLines="0" showRowColHeaders="0" workbookViewId="0">
      <pane ySplit="4" topLeftCell="A5" activePane="bottomLeft" state="frozenSplit"/>
      <selection pane="bottomLeft" activeCell="A5" sqref="A5"/>
    </sheetView>
  </sheetViews>
  <sheetFormatPr baseColWidth="10" defaultColWidth="13.33203125" defaultRowHeight="12.75" x14ac:dyDescent="0.2"/>
  <cols>
    <col min="1" max="1" width="13.33203125" style="56"/>
    <col min="2" max="2" width="5.5" style="56" customWidth="1"/>
    <col min="3" max="3" width="13.33203125" style="57" customWidth="1"/>
    <col min="4" max="4" width="2" style="57" customWidth="1"/>
    <col min="5" max="10" width="13.33203125" style="56"/>
    <col min="11" max="11" width="4.83203125" style="56" customWidth="1"/>
    <col min="12" max="16384" width="13.33203125" style="56"/>
  </cols>
  <sheetData>
    <row r="1" spans="1:11" x14ac:dyDescent="0.2">
      <c r="A1" s="55" t="s">
        <v>106</v>
      </c>
    </row>
    <row r="2" spans="1:11" x14ac:dyDescent="0.2">
      <c r="B2" s="58"/>
      <c r="C2" s="59"/>
      <c r="D2" s="59"/>
      <c r="E2" s="60"/>
      <c r="F2" s="60"/>
      <c r="G2" s="60"/>
      <c r="H2" s="60"/>
      <c r="I2" s="60"/>
      <c r="J2" s="60"/>
      <c r="K2" s="61"/>
    </row>
    <row r="3" spans="1:11" x14ac:dyDescent="0.2">
      <c r="B3" s="62"/>
      <c r="C3" s="25" t="s">
        <v>118</v>
      </c>
      <c r="D3" s="63"/>
      <c r="E3" s="64" t="s">
        <v>113</v>
      </c>
      <c r="F3" s="65"/>
      <c r="G3" s="65"/>
      <c r="H3" s="65"/>
      <c r="I3" s="65"/>
      <c r="J3" s="65"/>
      <c r="K3" s="66"/>
    </row>
    <row r="4" spans="1:11" ht="6" customHeight="1" x14ac:dyDescent="0.2">
      <c r="B4" s="62"/>
      <c r="C4" s="63"/>
      <c r="D4" s="63"/>
      <c r="E4" s="65"/>
      <c r="F4" s="65"/>
      <c r="G4" s="65"/>
      <c r="H4" s="65"/>
      <c r="I4" s="65"/>
      <c r="J4" s="65"/>
      <c r="K4" s="66"/>
    </row>
    <row r="5" spans="1:11" ht="6" customHeight="1" x14ac:dyDescent="0.2">
      <c r="A5" s="55" t="s">
        <v>106</v>
      </c>
      <c r="B5" s="62"/>
      <c r="C5" s="63"/>
      <c r="D5" s="63"/>
      <c r="E5" s="65"/>
      <c r="F5" s="65"/>
      <c r="G5" s="65"/>
      <c r="H5" s="65"/>
      <c r="I5" s="65"/>
      <c r="J5" s="65"/>
      <c r="K5" s="66"/>
    </row>
    <row r="6" spans="1:11" x14ac:dyDescent="0.2">
      <c r="B6" s="67"/>
      <c r="C6" s="68" t="s">
        <v>31</v>
      </c>
      <c r="D6" s="63"/>
      <c r="E6" s="65" t="s">
        <v>38</v>
      </c>
      <c r="F6" s="65"/>
      <c r="G6" s="65"/>
      <c r="H6" s="65"/>
      <c r="I6" s="65"/>
      <c r="J6" s="65"/>
      <c r="K6" s="66"/>
    </row>
    <row r="7" spans="1:11" x14ac:dyDescent="0.2">
      <c r="B7" s="67"/>
      <c r="C7" s="63"/>
      <c r="D7" s="63"/>
      <c r="E7" s="65"/>
      <c r="F7" s="65"/>
      <c r="G7" s="65"/>
      <c r="H7" s="65"/>
      <c r="I7" s="65"/>
      <c r="J7" s="65"/>
      <c r="K7" s="66"/>
    </row>
    <row r="8" spans="1:11" x14ac:dyDescent="0.2">
      <c r="B8" s="67"/>
      <c r="C8" s="63" t="s">
        <v>39</v>
      </c>
      <c r="D8" s="63"/>
      <c r="E8" s="65" t="s">
        <v>40</v>
      </c>
      <c r="F8" s="65"/>
      <c r="G8" s="65"/>
      <c r="H8" s="65"/>
      <c r="I8" s="65"/>
      <c r="J8" s="65"/>
      <c r="K8" s="66"/>
    </row>
    <row r="9" spans="1:11" x14ac:dyDescent="0.2">
      <c r="B9" s="67"/>
      <c r="C9" s="63"/>
      <c r="D9" s="63"/>
      <c r="E9" s="65"/>
      <c r="F9" s="65"/>
      <c r="G9" s="65"/>
      <c r="H9" s="65"/>
      <c r="I9" s="65"/>
      <c r="J9" s="65"/>
      <c r="K9" s="66"/>
    </row>
    <row r="10" spans="1:11" x14ac:dyDescent="0.2">
      <c r="B10" s="67"/>
      <c r="C10" s="63"/>
      <c r="D10" s="63"/>
      <c r="E10" s="65" t="s">
        <v>41</v>
      </c>
      <c r="F10" s="65"/>
      <c r="G10" s="65"/>
      <c r="H10" s="65"/>
      <c r="I10" s="65"/>
      <c r="J10" s="65"/>
      <c r="K10" s="66"/>
    </row>
    <row r="11" spans="1:11" x14ac:dyDescent="0.2">
      <c r="B11" s="67"/>
      <c r="C11" s="63"/>
      <c r="D11" s="63"/>
      <c r="E11" s="65"/>
      <c r="F11" s="65"/>
      <c r="G11" s="65"/>
      <c r="H11" s="65"/>
      <c r="I11" s="65"/>
      <c r="J11" s="65"/>
      <c r="K11" s="66"/>
    </row>
    <row r="12" spans="1:11" x14ac:dyDescent="0.2">
      <c r="B12" s="67"/>
      <c r="C12" s="63"/>
      <c r="D12" s="63"/>
      <c r="E12" s="65" t="s">
        <v>143</v>
      </c>
      <c r="F12" s="65"/>
      <c r="G12" s="65"/>
      <c r="H12" s="65"/>
      <c r="I12" s="65"/>
      <c r="J12" s="65"/>
      <c r="K12" s="66"/>
    </row>
    <row r="13" spans="1:11" x14ac:dyDescent="0.2">
      <c r="B13" s="67"/>
      <c r="C13" s="63"/>
      <c r="D13" s="63"/>
      <c r="E13" s="65"/>
      <c r="F13" s="65"/>
      <c r="G13" s="65"/>
      <c r="H13" s="65"/>
      <c r="I13" s="65"/>
      <c r="J13" s="65"/>
      <c r="K13" s="66"/>
    </row>
    <row r="14" spans="1:11" x14ac:dyDescent="0.2">
      <c r="B14" s="67"/>
      <c r="C14" s="63"/>
      <c r="D14" s="63"/>
      <c r="E14" s="65" t="s">
        <v>42</v>
      </c>
      <c r="F14" s="65"/>
      <c r="G14" s="65"/>
      <c r="H14" s="65"/>
      <c r="I14" s="65"/>
      <c r="J14" s="65"/>
      <c r="K14" s="66"/>
    </row>
    <row r="15" spans="1:11" x14ac:dyDescent="0.2">
      <c r="B15" s="67"/>
      <c r="C15" s="63"/>
      <c r="D15" s="63"/>
      <c r="E15" s="65" t="s">
        <v>43</v>
      </c>
      <c r="F15" s="65"/>
      <c r="G15" s="65"/>
      <c r="H15" s="65"/>
      <c r="I15" s="65"/>
      <c r="J15" s="65"/>
      <c r="K15" s="66"/>
    </row>
    <row r="16" spans="1:11" x14ac:dyDescent="0.2">
      <c r="B16" s="67"/>
      <c r="C16" s="63"/>
      <c r="D16" s="63"/>
      <c r="E16" s="65" t="s">
        <v>44</v>
      </c>
      <c r="F16" s="65"/>
      <c r="G16" s="65"/>
      <c r="H16" s="65"/>
      <c r="I16" s="65"/>
      <c r="J16" s="65"/>
      <c r="K16" s="66"/>
    </row>
    <row r="17" spans="2:11" x14ac:dyDescent="0.2">
      <c r="B17" s="67"/>
      <c r="C17" s="63"/>
      <c r="D17" s="63"/>
      <c r="E17" s="65" t="s">
        <v>45</v>
      </c>
      <c r="F17" s="65"/>
      <c r="G17" s="65"/>
      <c r="H17" s="65"/>
      <c r="I17" s="65"/>
      <c r="J17" s="65"/>
      <c r="K17" s="66"/>
    </row>
    <row r="18" spans="2:11" x14ac:dyDescent="0.2">
      <c r="B18" s="67"/>
      <c r="C18" s="63"/>
      <c r="D18" s="63"/>
      <c r="E18" s="65" t="s">
        <v>46</v>
      </c>
      <c r="F18" s="65"/>
      <c r="G18" s="65"/>
      <c r="H18" s="65"/>
      <c r="I18" s="65"/>
      <c r="J18" s="65"/>
      <c r="K18" s="66"/>
    </row>
    <row r="19" spans="2:11" x14ac:dyDescent="0.2">
      <c r="B19" s="67"/>
      <c r="C19" s="63"/>
      <c r="D19" s="63"/>
      <c r="E19" s="65" t="s">
        <v>47</v>
      </c>
      <c r="F19" s="65"/>
      <c r="G19" s="65"/>
      <c r="H19" s="65"/>
      <c r="I19" s="65"/>
      <c r="J19" s="65"/>
      <c r="K19" s="66"/>
    </row>
    <row r="20" spans="2:11" x14ac:dyDescent="0.2">
      <c r="B20" s="67"/>
      <c r="C20" s="63"/>
      <c r="D20" s="63"/>
      <c r="E20" s="65" t="s">
        <v>48</v>
      </c>
      <c r="F20" s="65"/>
      <c r="G20" s="65"/>
      <c r="H20" s="65"/>
      <c r="I20" s="65"/>
      <c r="J20" s="65"/>
      <c r="K20" s="66"/>
    </row>
    <row r="21" spans="2:11" x14ac:dyDescent="0.2">
      <c r="B21" s="67"/>
      <c r="C21" s="63"/>
      <c r="D21" s="63"/>
      <c r="E21" s="65" t="s">
        <v>119</v>
      </c>
      <c r="F21" s="65"/>
      <c r="G21" s="65"/>
      <c r="H21" s="65"/>
      <c r="I21" s="65"/>
      <c r="J21" s="65"/>
      <c r="K21" s="66"/>
    </row>
    <row r="22" spans="2:11" x14ac:dyDescent="0.2">
      <c r="B22" s="67"/>
      <c r="C22" s="63"/>
      <c r="D22" s="63"/>
      <c r="E22" s="65" t="s">
        <v>120</v>
      </c>
      <c r="F22" s="65"/>
      <c r="G22" s="65"/>
      <c r="H22" s="65"/>
      <c r="I22" s="65"/>
      <c r="J22" s="65"/>
      <c r="K22" s="66"/>
    </row>
    <row r="23" spans="2:11" x14ac:dyDescent="0.2">
      <c r="B23" s="67"/>
      <c r="C23" s="63"/>
      <c r="D23" s="63"/>
      <c r="E23" s="65"/>
      <c r="F23" s="65"/>
      <c r="G23" s="65"/>
      <c r="H23" s="65"/>
      <c r="I23" s="65"/>
      <c r="J23" s="65"/>
      <c r="K23" s="66"/>
    </row>
    <row r="24" spans="2:11" x14ac:dyDescent="0.2">
      <c r="B24" s="67"/>
      <c r="C24" s="63" t="s">
        <v>49</v>
      </c>
      <c r="D24" s="63"/>
      <c r="E24" s="65" t="s">
        <v>50</v>
      </c>
      <c r="F24" s="65"/>
      <c r="G24" s="65"/>
      <c r="H24" s="65"/>
      <c r="I24" s="65"/>
      <c r="J24" s="65"/>
      <c r="K24" s="66"/>
    </row>
    <row r="25" spans="2:11" x14ac:dyDescent="0.2">
      <c r="B25" s="67"/>
      <c r="C25" s="63"/>
      <c r="D25" s="63"/>
      <c r="E25" s="65" t="s">
        <v>51</v>
      </c>
      <c r="F25" s="65"/>
      <c r="G25" s="65"/>
      <c r="H25" s="65"/>
      <c r="I25" s="65"/>
      <c r="J25" s="65"/>
      <c r="K25" s="66"/>
    </row>
    <row r="26" spans="2:11" x14ac:dyDescent="0.2">
      <c r="B26" s="67"/>
      <c r="C26" s="63"/>
      <c r="D26" s="63"/>
      <c r="E26" s="65" t="s">
        <v>52</v>
      </c>
      <c r="F26" s="65"/>
      <c r="G26" s="65"/>
      <c r="H26" s="65"/>
      <c r="I26" s="65"/>
      <c r="J26" s="65"/>
      <c r="K26" s="66"/>
    </row>
    <row r="27" spans="2:11" x14ac:dyDescent="0.2">
      <c r="B27" s="67"/>
      <c r="C27" s="63"/>
      <c r="D27" s="63"/>
      <c r="E27" s="65"/>
      <c r="F27" s="65"/>
      <c r="G27" s="65"/>
      <c r="H27" s="65"/>
      <c r="I27" s="65"/>
      <c r="J27" s="65"/>
      <c r="K27" s="66"/>
    </row>
    <row r="28" spans="2:11" x14ac:dyDescent="0.2">
      <c r="B28" s="67"/>
      <c r="C28" s="63"/>
      <c r="D28" s="63"/>
      <c r="E28" s="65" t="s">
        <v>99</v>
      </c>
      <c r="F28" s="65"/>
      <c r="G28" s="65"/>
      <c r="H28" s="65"/>
      <c r="I28" s="65"/>
      <c r="J28" s="65"/>
      <c r="K28" s="66"/>
    </row>
    <row r="29" spans="2:11" x14ac:dyDescent="0.2">
      <c r="B29" s="67"/>
      <c r="C29" s="63"/>
      <c r="D29" s="63"/>
      <c r="E29" s="65" t="s">
        <v>65</v>
      </c>
      <c r="F29" s="65"/>
      <c r="G29" s="65"/>
      <c r="H29" s="65"/>
      <c r="I29" s="65"/>
      <c r="J29" s="65"/>
      <c r="K29" s="66"/>
    </row>
    <row r="30" spans="2:11" x14ac:dyDescent="0.2">
      <c r="B30" s="67"/>
      <c r="C30" s="63"/>
      <c r="D30" s="63"/>
      <c r="E30" s="65" t="s">
        <v>100</v>
      </c>
      <c r="F30" s="65"/>
      <c r="G30" s="65"/>
      <c r="H30" s="65"/>
      <c r="I30" s="65"/>
      <c r="J30" s="65"/>
      <c r="K30" s="66"/>
    </row>
    <row r="31" spans="2:11" x14ac:dyDescent="0.2">
      <c r="B31" s="67"/>
      <c r="C31" s="63"/>
      <c r="D31" s="63"/>
      <c r="E31" s="65"/>
      <c r="F31" s="65"/>
      <c r="G31" s="65"/>
      <c r="H31" s="65"/>
      <c r="I31" s="65"/>
      <c r="J31" s="65"/>
      <c r="K31" s="66"/>
    </row>
    <row r="32" spans="2:11" x14ac:dyDescent="0.2">
      <c r="B32" s="67"/>
      <c r="C32" s="63"/>
      <c r="D32" s="63"/>
      <c r="E32" s="64" t="s">
        <v>107</v>
      </c>
      <c r="F32" s="65"/>
      <c r="G32" s="65"/>
      <c r="H32" s="65"/>
      <c r="I32" s="65"/>
      <c r="J32" s="65"/>
      <c r="K32" s="66"/>
    </row>
    <row r="33" spans="2:11" x14ac:dyDescent="0.2">
      <c r="B33" s="67"/>
      <c r="C33" s="63"/>
      <c r="D33" s="63"/>
      <c r="E33" s="65"/>
      <c r="F33" s="65"/>
      <c r="G33" s="65"/>
      <c r="H33" s="65"/>
      <c r="I33" s="65"/>
      <c r="J33" s="65"/>
      <c r="K33" s="66"/>
    </row>
    <row r="34" spans="2:11" x14ac:dyDescent="0.2">
      <c r="B34" s="67"/>
      <c r="C34" s="63"/>
      <c r="D34" s="63"/>
      <c r="E34" s="65" t="s">
        <v>110</v>
      </c>
      <c r="F34" s="65"/>
      <c r="G34" s="65"/>
      <c r="H34" s="65"/>
      <c r="I34" s="65"/>
      <c r="J34" s="65"/>
      <c r="K34" s="66"/>
    </row>
    <row r="35" spans="2:11" x14ac:dyDescent="0.2">
      <c r="B35" s="67"/>
      <c r="C35" s="63"/>
      <c r="D35" s="63"/>
      <c r="E35" s="65" t="s">
        <v>111</v>
      </c>
      <c r="F35" s="65"/>
      <c r="G35" s="65"/>
      <c r="H35" s="65"/>
      <c r="I35" s="65"/>
      <c r="J35" s="65"/>
      <c r="K35" s="66"/>
    </row>
    <row r="36" spans="2:11" x14ac:dyDescent="0.2">
      <c r="B36" s="67"/>
      <c r="C36" s="63"/>
      <c r="D36" s="63"/>
      <c r="E36" s="65" t="s">
        <v>108</v>
      </c>
      <c r="F36" s="65"/>
      <c r="G36" s="65"/>
      <c r="H36" s="65"/>
      <c r="I36" s="65"/>
      <c r="J36" s="65"/>
      <c r="K36" s="66"/>
    </row>
    <row r="37" spans="2:11" x14ac:dyDescent="0.2">
      <c r="B37" s="67"/>
      <c r="C37" s="63"/>
      <c r="D37" s="63"/>
      <c r="E37" s="65" t="s">
        <v>109</v>
      </c>
      <c r="F37" s="65"/>
      <c r="G37" s="65"/>
      <c r="H37" s="65"/>
      <c r="I37" s="65"/>
      <c r="J37" s="65"/>
      <c r="K37" s="66"/>
    </row>
    <row r="38" spans="2:11" x14ac:dyDescent="0.2">
      <c r="B38" s="67"/>
      <c r="C38" s="63"/>
      <c r="D38" s="63"/>
      <c r="E38" s="65" t="s">
        <v>112</v>
      </c>
      <c r="F38" s="65"/>
      <c r="G38" s="65"/>
      <c r="H38" s="65"/>
      <c r="I38" s="65"/>
      <c r="J38" s="65"/>
      <c r="K38" s="66"/>
    </row>
    <row r="39" spans="2:11" x14ac:dyDescent="0.2">
      <c r="B39" s="67"/>
      <c r="C39" s="63"/>
      <c r="D39" s="63"/>
      <c r="E39" s="65"/>
      <c r="F39" s="65"/>
      <c r="G39" s="65"/>
      <c r="H39" s="65"/>
      <c r="I39" s="65"/>
      <c r="J39" s="65"/>
      <c r="K39" s="66"/>
    </row>
    <row r="40" spans="2:11" x14ac:dyDescent="0.2">
      <c r="B40" s="67"/>
      <c r="C40" s="68" t="s">
        <v>30</v>
      </c>
      <c r="D40" s="63"/>
      <c r="E40" s="65" t="s">
        <v>101</v>
      </c>
      <c r="F40" s="65"/>
      <c r="G40" s="65"/>
      <c r="H40" s="65"/>
      <c r="I40" s="65"/>
      <c r="J40" s="65"/>
      <c r="K40" s="66"/>
    </row>
    <row r="41" spans="2:11" x14ac:dyDescent="0.2">
      <c r="B41" s="67"/>
      <c r="C41" s="63"/>
      <c r="D41" s="63"/>
      <c r="E41" s="65" t="s">
        <v>102</v>
      </c>
      <c r="F41" s="65"/>
      <c r="G41" s="65"/>
      <c r="H41" s="65"/>
      <c r="I41" s="65"/>
      <c r="J41" s="65"/>
      <c r="K41" s="66"/>
    </row>
    <row r="42" spans="2:11" x14ac:dyDescent="0.2">
      <c r="B42" s="67"/>
      <c r="C42" s="63"/>
      <c r="D42" s="63"/>
      <c r="E42" s="65"/>
      <c r="F42" s="65"/>
      <c r="G42" s="65"/>
      <c r="H42" s="65"/>
      <c r="I42" s="65"/>
      <c r="J42" s="65"/>
      <c r="K42" s="66"/>
    </row>
    <row r="43" spans="2:11" x14ac:dyDescent="0.2">
      <c r="B43" s="67"/>
      <c r="C43" s="63"/>
      <c r="D43" s="69"/>
      <c r="E43" s="69" t="s">
        <v>14</v>
      </c>
      <c r="F43" s="65" t="s">
        <v>53</v>
      </c>
      <c r="G43" s="65"/>
      <c r="H43" s="65"/>
      <c r="I43" s="65"/>
      <c r="J43" s="65"/>
      <c r="K43" s="66"/>
    </row>
    <row r="44" spans="2:11" x14ac:dyDescent="0.2">
      <c r="B44" s="67"/>
      <c r="C44" s="63"/>
      <c r="D44" s="63"/>
      <c r="E44" s="69" t="s">
        <v>15</v>
      </c>
      <c r="F44" s="65" t="s">
        <v>68</v>
      </c>
      <c r="G44" s="65"/>
      <c r="H44" s="65"/>
      <c r="I44" s="65"/>
      <c r="J44" s="65"/>
      <c r="K44" s="66"/>
    </row>
    <row r="45" spans="2:11" x14ac:dyDescent="0.2">
      <c r="B45" s="67"/>
      <c r="C45" s="63"/>
      <c r="D45" s="63"/>
      <c r="E45" s="65"/>
      <c r="F45" s="65" t="s">
        <v>69</v>
      </c>
      <c r="G45" s="65"/>
      <c r="H45" s="65"/>
      <c r="I45" s="65"/>
      <c r="J45" s="65"/>
      <c r="K45" s="66"/>
    </row>
    <row r="46" spans="2:11" x14ac:dyDescent="0.2">
      <c r="B46" s="67"/>
      <c r="C46" s="63"/>
      <c r="D46" s="63"/>
      <c r="E46" s="65"/>
      <c r="F46" s="65"/>
      <c r="G46" s="65"/>
      <c r="H46" s="65"/>
      <c r="I46" s="65"/>
      <c r="J46" s="65"/>
      <c r="K46" s="66"/>
    </row>
    <row r="47" spans="2:11" x14ac:dyDescent="0.2">
      <c r="B47" s="67"/>
      <c r="C47" s="68">
        <v>2024</v>
      </c>
      <c r="D47" s="63"/>
      <c r="E47" s="65" t="s">
        <v>70</v>
      </c>
      <c r="F47" s="65"/>
      <c r="G47" s="65"/>
      <c r="H47" s="65"/>
      <c r="I47" s="65"/>
      <c r="J47" s="65"/>
      <c r="K47" s="66"/>
    </row>
    <row r="48" spans="2:11" x14ac:dyDescent="0.2">
      <c r="B48" s="67"/>
      <c r="C48" s="63"/>
      <c r="D48" s="63"/>
      <c r="E48" s="65" t="s">
        <v>71</v>
      </c>
      <c r="F48" s="65"/>
      <c r="G48" s="65"/>
      <c r="H48" s="65"/>
      <c r="I48" s="65"/>
      <c r="J48" s="65"/>
      <c r="K48" s="66"/>
    </row>
    <row r="49" spans="2:11" x14ac:dyDescent="0.2">
      <c r="B49" s="67"/>
      <c r="C49" s="70"/>
      <c r="D49" s="63"/>
      <c r="E49" s="65" t="s">
        <v>72</v>
      </c>
      <c r="F49" s="71"/>
      <c r="G49" s="65"/>
      <c r="H49" s="65"/>
      <c r="I49" s="65"/>
      <c r="J49" s="65"/>
      <c r="K49" s="66"/>
    </row>
    <row r="50" spans="2:11" x14ac:dyDescent="0.2">
      <c r="B50" s="67"/>
      <c r="C50" s="63"/>
      <c r="D50" s="63"/>
      <c r="E50" s="65" t="s">
        <v>73</v>
      </c>
      <c r="F50" s="65"/>
      <c r="G50" s="65"/>
      <c r="H50" s="65"/>
      <c r="I50" s="65"/>
      <c r="J50" s="65"/>
      <c r="K50" s="66"/>
    </row>
    <row r="51" spans="2:11" x14ac:dyDescent="0.2">
      <c r="B51" s="67"/>
      <c r="C51" s="63"/>
      <c r="D51" s="63"/>
      <c r="E51" s="65" t="s">
        <v>87</v>
      </c>
      <c r="F51" s="65"/>
      <c r="G51" s="65"/>
      <c r="H51" s="65"/>
      <c r="I51" s="65"/>
      <c r="J51" s="65"/>
      <c r="K51" s="66"/>
    </row>
    <row r="52" spans="2:11" x14ac:dyDescent="0.2">
      <c r="B52" s="67"/>
      <c r="C52" s="63"/>
      <c r="D52" s="63"/>
      <c r="E52" s="65" t="s">
        <v>88</v>
      </c>
      <c r="F52" s="65"/>
      <c r="G52" s="65"/>
      <c r="H52" s="65"/>
      <c r="I52" s="65"/>
      <c r="J52" s="65"/>
      <c r="K52" s="66"/>
    </row>
    <row r="53" spans="2:11" x14ac:dyDescent="0.2">
      <c r="B53" s="67"/>
      <c r="C53" s="63"/>
      <c r="D53" s="63"/>
      <c r="E53" s="65" t="s">
        <v>89</v>
      </c>
      <c r="F53" s="65"/>
      <c r="G53" s="65"/>
      <c r="H53" s="65"/>
      <c r="I53" s="65"/>
      <c r="J53" s="65"/>
      <c r="K53" s="66"/>
    </row>
    <row r="54" spans="2:11" x14ac:dyDescent="0.2">
      <c r="B54" s="67"/>
      <c r="C54" s="63"/>
      <c r="D54" s="63"/>
      <c r="E54" s="65"/>
      <c r="F54" s="65"/>
      <c r="G54" s="65"/>
      <c r="H54" s="65"/>
      <c r="I54" s="65"/>
      <c r="J54" s="65"/>
      <c r="K54" s="66"/>
    </row>
    <row r="55" spans="2:11" x14ac:dyDescent="0.2">
      <c r="B55" s="67"/>
      <c r="C55" s="72" t="s">
        <v>78</v>
      </c>
      <c r="D55" s="63"/>
      <c r="E55" s="65" t="s">
        <v>74</v>
      </c>
      <c r="F55" s="65"/>
      <c r="G55" s="65"/>
      <c r="H55" s="65"/>
      <c r="I55" s="65"/>
      <c r="J55" s="65"/>
      <c r="K55" s="66"/>
    </row>
    <row r="56" spans="2:11" x14ac:dyDescent="0.2">
      <c r="B56" s="67"/>
      <c r="C56" s="63"/>
      <c r="D56" s="63"/>
      <c r="E56" s="65" t="s">
        <v>75</v>
      </c>
      <c r="F56" s="65"/>
      <c r="G56" s="65"/>
      <c r="H56" s="65"/>
      <c r="I56" s="65"/>
      <c r="J56" s="65"/>
      <c r="K56" s="66"/>
    </row>
    <row r="57" spans="2:11" x14ac:dyDescent="0.2">
      <c r="B57" s="67"/>
      <c r="C57" s="63"/>
      <c r="D57" s="63"/>
      <c r="E57" s="65" t="s">
        <v>76</v>
      </c>
      <c r="F57" s="65"/>
      <c r="G57" s="65"/>
      <c r="H57" s="65"/>
      <c r="I57" s="65"/>
      <c r="J57" s="65"/>
      <c r="K57" s="66"/>
    </row>
    <row r="58" spans="2:11" x14ac:dyDescent="0.2">
      <c r="B58" s="67"/>
      <c r="C58" s="63"/>
      <c r="D58" s="63"/>
      <c r="E58" s="65" t="s">
        <v>77</v>
      </c>
      <c r="F58" s="65"/>
      <c r="G58" s="65"/>
      <c r="H58" s="65"/>
      <c r="I58" s="65"/>
      <c r="J58" s="65"/>
      <c r="K58" s="66"/>
    </row>
    <row r="59" spans="2:11" x14ac:dyDescent="0.2">
      <c r="B59" s="67"/>
      <c r="C59" s="63"/>
      <c r="D59" s="63"/>
      <c r="E59" s="65"/>
      <c r="F59" s="65"/>
      <c r="G59" s="65"/>
      <c r="H59" s="65"/>
      <c r="I59" s="65"/>
      <c r="J59" s="65"/>
      <c r="K59" s="66"/>
    </row>
    <row r="60" spans="2:11" x14ac:dyDescent="0.2">
      <c r="B60" s="67"/>
      <c r="C60" s="69" t="s">
        <v>16</v>
      </c>
      <c r="D60" s="69"/>
      <c r="E60" s="65" t="s">
        <v>79</v>
      </c>
      <c r="F60" s="65"/>
      <c r="G60" s="65"/>
      <c r="H60" s="65"/>
      <c r="I60" s="65"/>
      <c r="J60" s="65"/>
      <c r="K60" s="66"/>
    </row>
    <row r="61" spans="2:11" x14ac:dyDescent="0.2">
      <c r="B61" s="67"/>
      <c r="C61" s="63"/>
      <c r="D61" s="63"/>
      <c r="E61" s="65"/>
      <c r="F61" s="65"/>
      <c r="G61" s="65"/>
      <c r="H61" s="65"/>
      <c r="I61" s="65"/>
      <c r="J61" s="65"/>
      <c r="K61" s="66"/>
    </row>
    <row r="62" spans="2:11" x14ac:dyDescent="0.2">
      <c r="B62" s="67"/>
      <c r="C62" s="73" t="s">
        <v>29</v>
      </c>
      <c r="D62" s="63"/>
      <c r="E62" s="65" t="s">
        <v>80</v>
      </c>
      <c r="F62" s="65"/>
      <c r="G62" s="65"/>
      <c r="H62" s="65"/>
      <c r="I62" s="65"/>
      <c r="J62" s="65"/>
      <c r="K62" s="66"/>
    </row>
    <row r="63" spans="2:11" x14ac:dyDescent="0.2">
      <c r="B63" s="67"/>
      <c r="C63" s="63"/>
      <c r="D63" s="63"/>
      <c r="E63" s="65" t="s">
        <v>81</v>
      </c>
      <c r="F63" s="65"/>
      <c r="G63" s="65"/>
      <c r="H63" s="65"/>
      <c r="I63" s="65"/>
      <c r="J63" s="65"/>
      <c r="K63" s="66"/>
    </row>
    <row r="64" spans="2:11" x14ac:dyDescent="0.2">
      <c r="B64" s="67"/>
      <c r="C64" s="63"/>
      <c r="D64" s="63"/>
      <c r="E64" s="65" t="s">
        <v>82</v>
      </c>
      <c r="F64" s="65"/>
      <c r="G64" s="65"/>
      <c r="H64" s="65"/>
      <c r="I64" s="65"/>
      <c r="J64" s="65"/>
      <c r="K64" s="66"/>
    </row>
    <row r="65" spans="2:11" x14ac:dyDescent="0.2">
      <c r="B65" s="67"/>
      <c r="C65" s="63"/>
      <c r="D65" s="63"/>
      <c r="E65" s="74"/>
      <c r="F65" s="65"/>
      <c r="G65" s="65"/>
      <c r="H65" s="65"/>
      <c r="I65" s="65"/>
      <c r="J65" s="65"/>
      <c r="K65" s="66"/>
    </row>
    <row r="66" spans="2:11" x14ac:dyDescent="0.2">
      <c r="B66" s="67"/>
      <c r="C66" s="69" t="s">
        <v>0</v>
      </c>
      <c r="D66" s="63"/>
      <c r="E66" s="65" t="s">
        <v>83</v>
      </c>
      <c r="F66" s="65"/>
      <c r="G66" s="65"/>
      <c r="H66" s="65"/>
      <c r="I66" s="65"/>
      <c r="J66" s="65"/>
      <c r="K66" s="66"/>
    </row>
    <row r="67" spans="2:11" x14ac:dyDescent="0.2">
      <c r="B67" s="67"/>
      <c r="C67" s="63"/>
      <c r="D67" s="63"/>
      <c r="E67" s="65" t="s">
        <v>84</v>
      </c>
      <c r="F67" s="65"/>
      <c r="G67" s="65"/>
      <c r="H67" s="65"/>
      <c r="I67" s="65"/>
      <c r="J67" s="65"/>
      <c r="K67" s="66"/>
    </row>
    <row r="68" spans="2:11" x14ac:dyDescent="0.2">
      <c r="B68" s="67"/>
      <c r="C68" s="70"/>
      <c r="D68" s="63"/>
      <c r="E68" s="65" t="s">
        <v>114</v>
      </c>
      <c r="F68" s="65"/>
      <c r="G68" s="65"/>
      <c r="H68" s="65"/>
      <c r="I68" s="65"/>
      <c r="J68" s="65"/>
      <c r="K68" s="66"/>
    </row>
    <row r="69" spans="2:11" x14ac:dyDescent="0.2">
      <c r="B69" s="67"/>
      <c r="C69" s="63"/>
      <c r="D69" s="63"/>
      <c r="E69" s="65"/>
      <c r="F69" s="65"/>
      <c r="G69" s="65"/>
      <c r="H69" s="65"/>
      <c r="I69" s="65"/>
      <c r="J69" s="65"/>
      <c r="K69" s="66"/>
    </row>
    <row r="70" spans="2:11" x14ac:dyDescent="0.2">
      <c r="B70" s="67"/>
      <c r="C70" s="75" t="s">
        <v>153</v>
      </c>
      <c r="D70" s="63"/>
      <c r="E70" s="76" t="s">
        <v>156</v>
      </c>
      <c r="F70" s="65"/>
      <c r="G70" s="65"/>
      <c r="H70" s="65"/>
      <c r="I70" s="65"/>
      <c r="J70" s="65"/>
      <c r="K70" s="66"/>
    </row>
    <row r="71" spans="2:11" x14ac:dyDescent="0.2">
      <c r="B71" s="67"/>
      <c r="C71" s="63"/>
      <c r="D71" s="63"/>
      <c r="E71" s="65" t="s">
        <v>85</v>
      </c>
      <c r="F71" s="65"/>
      <c r="G71" s="65"/>
      <c r="H71" s="65"/>
      <c r="I71" s="65"/>
      <c r="J71" s="65"/>
      <c r="K71" s="66"/>
    </row>
    <row r="72" spans="2:11" x14ac:dyDescent="0.2">
      <c r="B72" s="67"/>
      <c r="C72" s="63"/>
      <c r="D72" s="63"/>
      <c r="E72" s="65" t="s">
        <v>86</v>
      </c>
      <c r="F72" s="65"/>
      <c r="G72" s="65"/>
      <c r="H72" s="65"/>
      <c r="I72" s="65"/>
      <c r="J72" s="65"/>
      <c r="K72" s="66"/>
    </row>
    <row r="73" spans="2:11" x14ac:dyDescent="0.2">
      <c r="B73" s="67"/>
      <c r="C73" s="63"/>
      <c r="D73" s="63"/>
      <c r="E73" s="65"/>
      <c r="F73" s="65"/>
      <c r="G73" s="65"/>
      <c r="H73" s="65"/>
      <c r="I73" s="65"/>
      <c r="J73" s="65"/>
      <c r="K73" s="66"/>
    </row>
    <row r="74" spans="2:11" x14ac:dyDescent="0.2">
      <c r="B74" s="67"/>
      <c r="C74" s="68" t="s">
        <v>66</v>
      </c>
      <c r="D74" s="63"/>
      <c r="E74" s="65" t="s">
        <v>90</v>
      </c>
      <c r="F74" s="65"/>
      <c r="G74" s="65"/>
      <c r="H74" s="65"/>
      <c r="I74" s="65"/>
      <c r="J74" s="65"/>
      <c r="K74" s="66"/>
    </row>
    <row r="75" spans="2:11" x14ac:dyDescent="0.2">
      <c r="B75" s="67"/>
      <c r="C75" s="63"/>
      <c r="D75" s="63"/>
      <c r="E75" s="65" t="s">
        <v>91</v>
      </c>
      <c r="F75" s="65"/>
      <c r="G75" s="65"/>
      <c r="H75" s="65"/>
      <c r="I75" s="65"/>
      <c r="J75" s="65"/>
      <c r="K75" s="66"/>
    </row>
    <row r="76" spans="2:11" x14ac:dyDescent="0.2">
      <c r="B76" s="67"/>
      <c r="C76" s="63"/>
      <c r="D76" s="63"/>
      <c r="E76" s="65" t="s">
        <v>154</v>
      </c>
      <c r="F76" s="65"/>
      <c r="G76" s="65"/>
      <c r="H76" s="65"/>
      <c r="I76" s="65"/>
      <c r="J76" s="65"/>
      <c r="K76" s="66"/>
    </row>
    <row r="77" spans="2:11" x14ac:dyDescent="0.2">
      <c r="B77" s="67"/>
      <c r="C77" s="63"/>
      <c r="D77" s="63"/>
      <c r="E77" s="65" t="s">
        <v>155</v>
      </c>
      <c r="F77" s="65"/>
      <c r="G77" s="65"/>
      <c r="H77" s="65"/>
      <c r="I77" s="65"/>
      <c r="J77" s="65"/>
      <c r="K77" s="66"/>
    </row>
    <row r="78" spans="2:11" x14ac:dyDescent="0.2">
      <c r="B78" s="67"/>
      <c r="C78" s="63"/>
      <c r="D78" s="63"/>
      <c r="E78" s="65" t="s">
        <v>115</v>
      </c>
      <c r="F78" s="65"/>
      <c r="G78" s="65"/>
      <c r="H78" s="65"/>
      <c r="I78" s="65"/>
      <c r="J78" s="65"/>
      <c r="K78" s="66"/>
    </row>
    <row r="79" spans="2:11" x14ac:dyDescent="0.2">
      <c r="B79" s="67"/>
      <c r="C79" s="70"/>
      <c r="D79" s="63"/>
      <c r="E79" s="65" t="s">
        <v>117</v>
      </c>
      <c r="F79" s="65"/>
      <c r="G79" s="65"/>
      <c r="H79" s="65"/>
      <c r="I79" s="65"/>
      <c r="J79" s="65"/>
      <c r="K79" s="66"/>
    </row>
    <row r="80" spans="2:11" x14ac:dyDescent="0.2">
      <c r="B80" s="67"/>
      <c r="C80" s="70"/>
      <c r="D80" s="63"/>
      <c r="E80" s="65" t="s">
        <v>116</v>
      </c>
      <c r="F80" s="65"/>
      <c r="G80" s="65"/>
      <c r="H80" s="65"/>
      <c r="I80" s="65"/>
      <c r="J80" s="65"/>
      <c r="K80" s="66"/>
    </row>
    <row r="81" spans="2:11" x14ac:dyDescent="0.2">
      <c r="B81" s="67"/>
      <c r="C81" s="70"/>
      <c r="D81" s="63"/>
      <c r="E81" s="65"/>
      <c r="F81" s="65"/>
      <c r="G81" s="65"/>
      <c r="H81" s="65"/>
      <c r="I81" s="65"/>
      <c r="J81" s="65"/>
      <c r="K81" s="66"/>
    </row>
    <row r="82" spans="2:11" x14ac:dyDescent="0.2">
      <c r="B82" s="67"/>
      <c r="C82" s="68" t="s">
        <v>13</v>
      </c>
      <c r="D82" s="63"/>
      <c r="E82" s="65" t="s">
        <v>103</v>
      </c>
      <c r="F82" s="65"/>
      <c r="G82" s="65"/>
      <c r="H82" s="65"/>
      <c r="I82" s="65"/>
      <c r="J82" s="65"/>
      <c r="K82" s="66"/>
    </row>
    <row r="83" spans="2:11" x14ac:dyDescent="0.2">
      <c r="B83" s="67"/>
      <c r="C83" s="70"/>
      <c r="D83" s="63"/>
      <c r="E83" s="65" t="s">
        <v>92</v>
      </c>
      <c r="F83" s="65"/>
      <c r="G83" s="65"/>
      <c r="H83" s="65"/>
      <c r="I83" s="65"/>
      <c r="J83" s="65"/>
      <c r="K83" s="66"/>
    </row>
    <row r="84" spans="2:11" x14ac:dyDescent="0.2">
      <c r="B84" s="67"/>
      <c r="C84" s="70"/>
      <c r="D84" s="63"/>
      <c r="E84" s="65"/>
      <c r="F84" s="65"/>
      <c r="G84" s="65"/>
      <c r="H84" s="65"/>
      <c r="I84" s="65"/>
      <c r="J84" s="65"/>
      <c r="K84" s="66"/>
    </row>
    <row r="85" spans="2:11" x14ac:dyDescent="0.2">
      <c r="B85" s="67"/>
      <c r="C85" s="68" t="s">
        <v>33</v>
      </c>
      <c r="D85" s="63"/>
      <c r="E85" s="65" t="s">
        <v>55</v>
      </c>
      <c r="F85" s="65"/>
      <c r="G85" s="65"/>
      <c r="H85" s="65"/>
      <c r="I85" s="65"/>
      <c r="J85" s="65"/>
      <c r="K85" s="66"/>
    </row>
    <row r="86" spans="2:11" x14ac:dyDescent="0.2">
      <c r="B86" s="67"/>
      <c r="C86" s="63"/>
      <c r="D86" s="63"/>
      <c r="E86" s="65"/>
      <c r="F86" s="65"/>
      <c r="G86" s="65"/>
      <c r="H86" s="65"/>
      <c r="I86" s="65"/>
      <c r="J86" s="65"/>
      <c r="K86" s="66"/>
    </row>
    <row r="87" spans="2:11" x14ac:dyDescent="0.2">
      <c r="B87" s="67"/>
      <c r="C87" s="63"/>
      <c r="D87" s="63"/>
      <c r="E87" s="65" t="s">
        <v>56</v>
      </c>
      <c r="F87" s="65"/>
      <c r="G87" s="65"/>
      <c r="H87" s="65"/>
      <c r="I87" s="65"/>
      <c r="J87" s="65"/>
      <c r="K87" s="66"/>
    </row>
    <row r="88" spans="2:11" x14ac:dyDescent="0.2">
      <c r="B88" s="67"/>
      <c r="C88" s="63"/>
      <c r="D88" s="63"/>
      <c r="E88" s="65" t="s">
        <v>144</v>
      </c>
      <c r="F88" s="65"/>
      <c r="G88" s="65"/>
      <c r="H88" s="65"/>
      <c r="I88" s="65"/>
      <c r="J88" s="65"/>
      <c r="K88" s="66"/>
    </row>
    <row r="89" spans="2:11" x14ac:dyDescent="0.2">
      <c r="B89" s="67"/>
      <c r="C89" s="63"/>
      <c r="D89" s="63"/>
      <c r="E89" s="65" t="s">
        <v>57</v>
      </c>
      <c r="F89" s="65"/>
      <c r="G89" s="65"/>
      <c r="H89" s="65"/>
      <c r="I89" s="65"/>
      <c r="J89" s="65"/>
      <c r="K89" s="66"/>
    </row>
    <row r="90" spans="2:11" x14ac:dyDescent="0.2">
      <c r="B90" s="67"/>
      <c r="C90" s="63"/>
      <c r="D90" s="63"/>
      <c r="E90" s="65"/>
      <c r="F90" s="65"/>
      <c r="G90" s="65"/>
      <c r="H90" s="65"/>
      <c r="I90" s="65"/>
      <c r="J90" s="65"/>
      <c r="K90" s="77"/>
    </row>
    <row r="91" spans="2:11" x14ac:dyDescent="0.2">
      <c r="B91" s="78"/>
      <c r="C91" s="79"/>
      <c r="D91" s="79"/>
      <c r="E91" s="80"/>
      <c r="F91" s="80"/>
      <c r="G91" s="80"/>
      <c r="H91" s="80"/>
      <c r="I91" s="80"/>
      <c r="J91" s="80"/>
      <c r="K91" s="81"/>
    </row>
  </sheetData>
  <sheetProtection algorithmName="SHA-512" hashValue="qiYW/GwPfvqLWXzNHSGQK8JY7d0MdVpZTEye+Vg8jVM7Te6O/SvFCgUuqIILp5IX9aAVlYF2EeZu8aAhkvQ91A==" saltValue="382VLojM7KXCalqMuCi2mQ==" spinCount="100000" sheet="1" objects="1" scenarios="1"/>
  <phoneticPr fontId="0" type="noConversion"/>
  <hyperlinks>
    <hyperlink ref="C3" location="Zentrale!A7" display="Zentrale" xr:uid="{66955BE6-7235-4697-B271-AF447A2B64F7}"/>
  </hyperlinks>
  <printOptions horizontalCentered="1"/>
  <pageMargins left="0.39370078740157483" right="0.39370078740157483" top="0.78740157480314965" bottom="0.78740157480314965" header="0.31496062992125984" footer="0.31496062992125984"/>
  <pageSetup paperSize="9" orientation="portrait" horizontalDpi="4294967293" verticalDpi="300" r:id="rId1"/>
  <headerFooter alignWithMargins="0">
    <oddHeader>&amp;C&amp;"Calibri,Standard"&amp;10&amp;A Seite &amp;P/&amp;N</oddHeader>
    <oddFooter xml:space="preserve">&amp;C&amp;"Calibri,Standard"&amp;10&amp;F aus XG400   © Auvista Verlag München </oddFooter>
  </headerFooter>
  <rowBreaks count="1" manualBreakCount="1"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showRowColHeaders="0" workbookViewId="0">
      <pane ySplit="11" topLeftCell="A12" activePane="bottomLeft" state="frozenSplit"/>
      <selection activeCell="C12" sqref="C12"/>
      <selection pane="bottomLeft" activeCell="A12" sqref="A12"/>
    </sheetView>
  </sheetViews>
  <sheetFormatPr baseColWidth="10" defaultRowHeight="11.25" x14ac:dyDescent="0.2"/>
  <cols>
    <col min="1" max="1" width="2.83203125" style="84" customWidth="1"/>
    <col min="2" max="2" width="20.83203125" style="84" customWidth="1"/>
    <col min="3" max="14" width="11.83203125" style="84" customWidth="1"/>
    <col min="15" max="15" width="0.5" style="84" customWidth="1"/>
    <col min="16" max="16" width="2.83203125" style="84" customWidth="1"/>
    <col min="17" max="16384" width="12" style="84"/>
  </cols>
  <sheetData>
    <row r="1" spans="1:16" ht="6" customHeight="1" x14ac:dyDescent="0.2">
      <c r="A1" s="82" t="s">
        <v>106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6.25" x14ac:dyDescent="0.4">
      <c r="A2" s="83"/>
      <c r="B2" s="25" t="s">
        <v>118</v>
      </c>
      <c r="C2" s="85" t="s">
        <v>147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6" t="s">
        <v>148</v>
      </c>
      <c r="O2" s="83"/>
      <c r="P2" s="83"/>
    </row>
    <row r="3" spans="1:16" x14ac:dyDescent="0.2">
      <c r="A3" s="83"/>
      <c r="B3" s="83"/>
      <c r="C3" s="83" t="str">
        <f>IF(Zentrale!F8="","",Zentrale!F8)</f>
        <v>Hans Mustermann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7" t="str">
        <f>IF(C3="","",C3)</f>
        <v>Hans Mustermann</v>
      </c>
      <c r="O3" s="87"/>
      <c r="P3" s="83"/>
    </row>
    <row r="4" spans="1:16" ht="6" customHeight="1" x14ac:dyDescent="0.2">
      <c r="A4" s="83"/>
      <c r="B4" s="88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3"/>
      <c r="P4" s="83"/>
    </row>
    <row r="5" spans="1:16" ht="12.75" x14ac:dyDescent="0.2">
      <c r="A5" s="83"/>
      <c r="B5" s="90" t="s">
        <v>0</v>
      </c>
      <c r="C5" s="91" t="str">
        <f>IF(AND(COUNTA(C12:C16)=0,COUNTA(C18:C27)=0,Zentrale!$F$9=""),"",Zentrale!$F$9+C9)</f>
        <v/>
      </c>
      <c r="D5" s="92" t="str">
        <f t="shared" ref="D5:M5" si="0">IF(AND(COUNTA(D12:D16)=0,COUNTA(D18:D27)=0,C5=""),"",IF(C5="","",C5+D9))</f>
        <v/>
      </c>
      <c r="E5" s="92" t="str">
        <f t="shared" si="0"/>
        <v/>
      </c>
      <c r="F5" s="92" t="str">
        <f t="shared" si="0"/>
        <v/>
      </c>
      <c r="G5" s="92" t="str">
        <f t="shared" si="0"/>
        <v/>
      </c>
      <c r="H5" s="92" t="str">
        <f t="shared" si="0"/>
        <v/>
      </c>
      <c r="I5" s="92" t="str">
        <f t="shared" si="0"/>
        <v/>
      </c>
      <c r="J5" s="92" t="str">
        <f>IF(AND(COUNTA(J12:J16)=0,COUNTA(J18:J27)=0,I5=""),"",IF(I5="","",I5+J9))</f>
        <v/>
      </c>
      <c r="K5" s="92" t="str">
        <f t="shared" si="0"/>
        <v/>
      </c>
      <c r="L5" s="92" t="str">
        <f t="shared" si="0"/>
        <v/>
      </c>
      <c r="M5" s="92" t="str">
        <f t="shared" si="0"/>
        <v/>
      </c>
      <c r="N5" s="93" t="str">
        <f>IF(AND(COUNTA(N12:N16)=0,COUNTA(N18:N27)=0,M5=""),"",IF(M5="","",M5+N9))</f>
        <v/>
      </c>
      <c r="O5" s="83"/>
      <c r="P5" s="83"/>
    </row>
    <row r="6" spans="1:16" x14ac:dyDescent="0.2">
      <c r="A6" s="83"/>
      <c r="B6" s="94" t="s">
        <v>29</v>
      </c>
      <c r="C6" s="95">
        <f>IF(AND(COUNTA(C12:C16)=0,COUNTA(C18:C27)=0),0,C9)</f>
        <v>0</v>
      </c>
      <c r="D6" s="96">
        <f>IF(AND(COUNTA(D12:D16)=0,COUNTA(D18:D27)=0),0,SUM(C9,D9)/2)</f>
        <v>0</v>
      </c>
      <c r="E6" s="96">
        <f>IF(AND(COUNTA(E12:E16)=0,COUNTA(E18:E27)=0),0,SUM(C9,D9,E9)/3)</f>
        <v>0</v>
      </c>
      <c r="F6" s="96">
        <f>IF(AND(COUNTA(F12:F16)=0,COUNTA(F18:F27)=0),0,SUM(C9,D9,E9,F9)/4)</f>
        <v>0</v>
      </c>
      <c r="G6" s="96">
        <f>IF(AND(COUNTA(G12:G16)=0,COUNTA(G18:G27)=0),0,SUM(C9,D9,E9,F9,G9)/5)</f>
        <v>0</v>
      </c>
      <c r="H6" s="96">
        <f>IF(AND(COUNTA(H12:H16)=0,COUNTA(H18:H27)=0),0,SUM(C9,D9,E9,F9,G9,H9)/6)</f>
        <v>0</v>
      </c>
      <c r="I6" s="96">
        <f>IF(AND(COUNTA(I12:I16)=0,COUNTA(I18:I27)=0),0,SUM(C9,D9,E9,F9,G9,H9,I9)/7)</f>
        <v>0</v>
      </c>
      <c r="J6" s="96">
        <f>IF(AND(COUNTA(J12:J16)=0,COUNTA(J18:J27)=0),0,SUM(C9,D9,E9,F9,G9,H9,I9,J9)/8)</f>
        <v>0</v>
      </c>
      <c r="K6" s="96">
        <f>IF(AND(COUNTA(K12:K16)=0,COUNTA(K18:K27)=0),0,SUM(C9,D9,E9,F9,G9,H9,I9,J9,K9)/9)</f>
        <v>0</v>
      </c>
      <c r="L6" s="96">
        <f>IF(AND(COUNTA(L12:L16)=0,COUNTA(L18:L27)=0),0,SUM(C9,D9,E9,F9,G9,H9,I9,J9,K9,L9)/10)</f>
        <v>0</v>
      </c>
      <c r="M6" s="96">
        <f>IF(AND(COUNTA(M12:M16)=0,COUNTA(M18:M27)=0),0,SUM(C9,D9,E9,F9,G9,H9,I9,J9,K9,L9,M9)/11)</f>
        <v>0</v>
      </c>
      <c r="N6" s="97">
        <f>IF(AND(COUNTA(N12:N16)=0,COUNTA(N18:N27)=0),0,SUM(C9,D9,E9,F9,G9,H9,I9,J9,K9,L9,M9,N9)/12)</f>
        <v>0</v>
      </c>
      <c r="O6" s="83"/>
      <c r="P6" s="83"/>
    </row>
    <row r="7" spans="1:16" ht="6" customHeight="1" x14ac:dyDescent="0.2">
      <c r="A7" s="83"/>
      <c r="B7" s="87"/>
      <c r="C7" s="98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O7" s="83"/>
      <c r="P7" s="83"/>
    </row>
    <row r="8" spans="1:16" ht="12.75" x14ac:dyDescent="0.2">
      <c r="A8" s="83"/>
      <c r="B8" s="101"/>
      <c r="C8" s="102" t="s">
        <v>1</v>
      </c>
      <c r="D8" s="103" t="s">
        <v>2</v>
      </c>
      <c r="E8" s="103" t="s">
        <v>3</v>
      </c>
      <c r="F8" s="103" t="s">
        <v>4</v>
      </c>
      <c r="G8" s="103" t="s">
        <v>5</v>
      </c>
      <c r="H8" s="103" t="s">
        <v>6</v>
      </c>
      <c r="I8" s="103" t="s">
        <v>7</v>
      </c>
      <c r="J8" s="103" t="s">
        <v>8</v>
      </c>
      <c r="K8" s="103" t="s">
        <v>9</v>
      </c>
      <c r="L8" s="103" t="s">
        <v>10</v>
      </c>
      <c r="M8" s="103" t="s">
        <v>11</v>
      </c>
      <c r="N8" s="104" t="s">
        <v>12</v>
      </c>
      <c r="O8" s="83"/>
      <c r="P8" s="83"/>
    </row>
    <row r="9" spans="1:16" ht="12.75" x14ac:dyDescent="0.2">
      <c r="A9" s="83"/>
      <c r="B9" s="105" t="s">
        <v>16</v>
      </c>
      <c r="C9" s="106">
        <f>IF(AND(COUNTA(C12:C16)=0,COUNTA(C18:C27)=0),0,C11-C17)</f>
        <v>0</v>
      </c>
      <c r="D9" s="107">
        <f t="shared" ref="D9:N9" si="1">IF(AND(COUNTA(D12:D16)=0,COUNTA(D18:D27)=0),0,D11-D17)</f>
        <v>0</v>
      </c>
      <c r="E9" s="107">
        <f t="shared" si="1"/>
        <v>0</v>
      </c>
      <c r="F9" s="107">
        <f t="shared" si="1"/>
        <v>0</v>
      </c>
      <c r="G9" s="107">
        <f t="shared" si="1"/>
        <v>0</v>
      </c>
      <c r="H9" s="107">
        <f t="shared" si="1"/>
        <v>0</v>
      </c>
      <c r="I9" s="107">
        <f t="shared" si="1"/>
        <v>0</v>
      </c>
      <c r="J9" s="107">
        <f t="shared" si="1"/>
        <v>0</v>
      </c>
      <c r="K9" s="107">
        <f t="shared" si="1"/>
        <v>0</v>
      </c>
      <c r="L9" s="107">
        <f t="shared" si="1"/>
        <v>0</v>
      </c>
      <c r="M9" s="107">
        <f t="shared" si="1"/>
        <v>0</v>
      </c>
      <c r="N9" s="108">
        <f t="shared" si="1"/>
        <v>0</v>
      </c>
      <c r="O9" s="83"/>
      <c r="P9" s="83"/>
    </row>
    <row r="10" spans="1:16" ht="6" customHeight="1" x14ac:dyDescent="0.2">
      <c r="A10" s="83"/>
      <c r="B10" s="83"/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4"/>
      <c r="O10" s="83"/>
      <c r="P10" s="83"/>
    </row>
    <row r="11" spans="1:16" ht="23.1" customHeight="1" x14ac:dyDescent="0.2">
      <c r="A11" s="83"/>
      <c r="B11" s="109" t="s">
        <v>17</v>
      </c>
      <c r="C11" s="102">
        <f t="shared" ref="C11:M11" si="2">IF(COUNTA(C12:C16)=0,0,SUM(C12:C16))</f>
        <v>0</v>
      </c>
      <c r="D11" s="103">
        <f t="shared" si="2"/>
        <v>0</v>
      </c>
      <c r="E11" s="103">
        <f>IF(COUNTA(E12:E16)=0,0,SUM(E12:E16))</f>
        <v>0</v>
      </c>
      <c r="F11" s="103">
        <f t="shared" si="2"/>
        <v>0</v>
      </c>
      <c r="G11" s="103">
        <f t="shared" si="2"/>
        <v>0</v>
      </c>
      <c r="H11" s="103">
        <f t="shared" si="2"/>
        <v>0</v>
      </c>
      <c r="I11" s="103">
        <f t="shared" si="2"/>
        <v>0</v>
      </c>
      <c r="J11" s="103">
        <f t="shared" si="2"/>
        <v>0</v>
      </c>
      <c r="K11" s="103">
        <f t="shared" si="2"/>
        <v>0</v>
      </c>
      <c r="L11" s="103">
        <f t="shared" si="2"/>
        <v>0</v>
      </c>
      <c r="M11" s="103">
        <f t="shared" si="2"/>
        <v>0</v>
      </c>
      <c r="N11" s="104">
        <f>IF(COUNTA(N12:N16)=0,0,SUM(N12:N16))</f>
        <v>0</v>
      </c>
      <c r="O11" s="83"/>
      <c r="P11" s="83"/>
    </row>
    <row r="12" spans="1:16" ht="24.95" customHeight="1" x14ac:dyDescent="0.2">
      <c r="A12" s="82" t="s">
        <v>106</v>
      </c>
      <c r="B12" s="110"/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83"/>
      <c r="P12" s="83"/>
    </row>
    <row r="13" spans="1:16" ht="24.95" customHeight="1" x14ac:dyDescent="0.2">
      <c r="A13" s="83"/>
      <c r="B13" s="110"/>
      <c r="C13" s="111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83"/>
      <c r="P13" s="83"/>
    </row>
    <row r="14" spans="1:16" ht="24.95" customHeight="1" x14ac:dyDescent="0.2">
      <c r="A14" s="83"/>
      <c r="B14" s="110"/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83"/>
      <c r="P14" s="83"/>
    </row>
    <row r="15" spans="1:16" ht="24.95" customHeight="1" x14ac:dyDescent="0.2">
      <c r="A15" s="83"/>
      <c r="B15" s="110"/>
      <c r="C15" s="111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83"/>
      <c r="P15" s="83"/>
    </row>
    <row r="16" spans="1:16" ht="24.95" customHeight="1" x14ac:dyDescent="0.2">
      <c r="A16" s="83"/>
      <c r="B16" s="110"/>
      <c r="C16" s="111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83"/>
      <c r="P16" s="83"/>
    </row>
    <row r="17" spans="1:16" ht="23.1" customHeight="1" x14ac:dyDescent="0.2">
      <c r="A17" s="83"/>
      <c r="B17" s="109" t="s">
        <v>18</v>
      </c>
      <c r="C17" s="102">
        <f t="shared" ref="C17:N17" si="3">IF(COUNTA(C18:C27)=0,0,SUM(C18:C27))</f>
        <v>0</v>
      </c>
      <c r="D17" s="103">
        <f t="shared" si="3"/>
        <v>0</v>
      </c>
      <c r="E17" s="103">
        <f>IF(COUNTA(E18:E27)=0,0,SUM(E18:E27))</f>
        <v>0</v>
      </c>
      <c r="F17" s="103">
        <f t="shared" si="3"/>
        <v>0</v>
      </c>
      <c r="G17" s="103">
        <f t="shared" si="3"/>
        <v>0</v>
      </c>
      <c r="H17" s="103">
        <f t="shared" si="3"/>
        <v>0</v>
      </c>
      <c r="I17" s="103">
        <f t="shared" si="3"/>
        <v>0</v>
      </c>
      <c r="J17" s="103">
        <f t="shared" si="3"/>
        <v>0</v>
      </c>
      <c r="K17" s="103">
        <f t="shared" si="3"/>
        <v>0</v>
      </c>
      <c r="L17" s="103">
        <f t="shared" si="3"/>
        <v>0</v>
      </c>
      <c r="M17" s="103">
        <f t="shared" si="3"/>
        <v>0</v>
      </c>
      <c r="N17" s="104">
        <f t="shared" si="3"/>
        <v>0</v>
      </c>
      <c r="O17" s="83"/>
      <c r="P17" s="83"/>
    </row>
    <row r="18" spans="1:16" ht="24.95" customHeight="1" x14ac:dyDescent="0.2">
      <c r="A18" s="83"/>
      <c r="B18" s="110"/>
      <c r="C18" s="111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83"/>
      <c r="P18" s="83"/>
    </row>
    <row r="19" spans="1:16" ht="24.95" customHeight="1" x14ac:dyDescent="0.2">
      <c r="A19" s="83"/>
      <c r="B19" s="110"/>
      <c r="C19" s="111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83"/>
      <c r="P19" s="83"/>
    </row>
    <row r="20" spans="1:16" ht="24.95" customHeight="1" x14ac:dyDescent="0.2">
      <c r="A20" s="83"/>
      <c r="B20" s="110"/>
      <c r="C20" s="111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83"/>
      <c r="P20" s="83"/>
    </row>
    <row r="21" spans="1:16" ht="24.95" customHeight="1" x14ac:dyDescent="0.2">
      <c r="A21" s="83"/>
      <c r="B21" s="110"/>
      <c r="C21" s="111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83"/>
      <c r="P21" s="83"/>
    </row>
    <row r="22" spans="1:16" ht="24.95" customHeight="1" x14ac:dyDescent="0.2">
      <c r="A22" s="83"/>
      <c r="B22" s="110"/>
      <c r="C22" s="111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83"/>
      <c r="P22" s="83"/>
    </row>
    <row r="23" spans="1:16" ht="24.95" customHeight="1" x14ac:dyDescent="0.2">
      <c r="A23" s="83"/>
      <c r="B23" s="110"/>
      <c r="C23" s="111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83"/>
      <c r="P23" s="83"/>
    </row>
    <row r="24" spans="1:16" ht="24.95" customHeight="1" x14ac:dyDescent="0.2">
      <c r="A24" s="83"/>
      <c r="B24" s="110"/>
      <c r="C24" s="111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83"/>
      <c r="P24" s="83"/>
    </row>
    <row r="25" spans="1:16" ht="24.95" customHeight="1" x14ac:dyDescent="0.2">
      <c r="A25" s="83"/>
      <c r="B25" s="110"/>
      <c r="C25" s="111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83"/>
      <c r="P25" s="83"/>
    </row>
    <row r="26" spans="1:16" ht="24.95" customHeight="1" x14ac:dyDescent="0.2">
      <c r="A26" s="83"/>
      <c r="B26" s="110"/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83"/>
      <c r="P26" s="83"/>
    </row>
    <row r="27" spans="1:16" ht="24.95" customHeight="1" x14ac:dyDescent="0.2">
      <c r="A27" s="83"/>
      <c r="B27" s="110"/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83"/>
      <c r="P27" s="83"/>
    </row>
    <row r="29" spans="1:16" x14ac:dyDescent="0.2">
      <c r="B29" s="84" t="s">
        <v>162</v>
      </c>
    </row>
  </sheetData>
  <sheetProtection algorithmName="SHA-512" hashValue="WikxV2/jSNCeWAJUsMORsCKTJwSY/sZrEr7AK6gg9ygT00LMo7ebQQ3LOTPTK/DVOTsrXh3Qnox4fRWnDXZt4Q==" saltValue="lM8wbOvogINAi3UArcZ7eg==" spinCount="100000" sheet="1" formatCells="0"/>
  <phoneticPr fontId="0" type="noConversion"/>
  <hyperlinks>
    <hyperlink ref="B2" location="Zentrale!A7" display="Zentrale" xr:uid="{8B896B8E-C884-4897-9940-F7AA2954AF1F}"/>
  </hyperlinks>
  <printOptions horizontalCentered="1" gridLines="1"/>
  <pageMargins left="0.39370078740157483" right="0.39370078740157483" top="0.78740157480314965" bottom="0.78740157480314965" header="0.31496062992125984" footer="0.31496062992125984"/>
  <pageSetup paperSize="9" scale="95" orientation="landscape" horizontalDpi="4294967293" verticalDpi="300" r:id="rId1"/>
  <headerFooter alignWithMargins="0">
    <oddHeader>&amp;R&amp;"Calibri,Standard"&amp;10&amp;D</oddHeader>
    <oddFooter xml:space="preserve">&amp;C&amp;"Calibri,Standard"&amp;10&amp;F aus XG400   © Auvista Verlag München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showRowColHeaders="0" workbookViewId="0">
      <pane ySplit="11" topLeftCell="A12" activePane="bottomLeft" state="frozenSplit"/>
      <selection activeCell="A12" sqref="A12"/>
      <selection pane="bottomLeft" activeCell="A12" sqref="A12"/>
    </sheetView>
  </sheetViews>
  <sheetFormatPr baseColWidth="10" defaultRowHeight="11.25" x14ac:dyDescent="0.2"/>
  <cols>
    <col min="1" max="1" width="2.83203125" style="84" customWidth="1"/>
    <col min="2" max="2" width="20.83203125" style="84" customWidth="1"/>
    <col min="3" max="14" width="11.83203125" style="84" customWidth="1"/>
    <col min="15" max="15" width="0.5" style="84" customWidth="1"/>
    <col min="16" max="16" width="2.83203125" style="84" customWidth="1"/>
    <col min="17" max="16384" width="12" style="84"/>
  </cols>
  <sheetData>
    <row r="1" spans="1:16" ht="6" customHeight="1" x14ac:dyDescent="0.2">
      <c r="A1" s="82" t="s">
        <v>106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6.25" x14ac:dyDescent="0.4">
      <c r="A2" s="83"/>
      <c r="B2" s="25" t="s">
        <v>118</v>
      </c>
      <c r="C2" s="85" t="s">
        <v>145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6" t="s">
        <v>146</v>
      </c>
      <c r="O2" s="83"/>
      <c r="P2" s="83"/>
    </row>
    <row r="3" spans="1:16" x14ac:dyDescent="0.2">
      <c r="A3" s="83"/>
      <c r="B3" s="83"/>
      <c r="C3" s="83" t="str">
        <f>IF(Zentrale!F8="","",Zentrale!F8)</f>
        <v>Hans Mustermann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7" t="str">
        <f>IF(C3="","",C3)</f>
        <v>Hans Mustermann</v>
      </c>
      <c r="O3" s="87"/>
      <c r="P3" s="83"/>
    </row>
    <row r="4" spans="1:16" ht="6" customHeight="1" x14ac:dyDescent="0.2">
      <c r="A4" s="83"/>
      <c r="B4" s="87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ht="12.75" x14ac:dyDescent="0.2">
      <c r="A5" s="83"/>
      <c r="B5" s="90" t="s">
        <v>0</v>
      </c>
      <c r="C5" s="91" t="str">
        <f>IF(AND(COUNTA(C12:C16)=0,COUNTA(C18:C27)=0,'2024'!N5=""),"",'2024'!N5+C9)</f>
        <v/>
      </c>
      <c r="D5" s="92" t="str">
        <f t="shared" ref="D5:N5" si="0">IF(AND(COUNTA(D12:D16)=0,COUNTA(D18:D27)=0,C5=""),"",IF(C5="","",C5+D9))</f>
        <v/>
      </c>
      <c r="E5" s="92" t="str">
        <f t="shared" si="0"/>
        <v/>
      </c>
      <c r="F5" s="92" t="str">
        <f t="shared" si="0"/>
        <v/>
      </c>
      <c r="G5" s="92" t="str">
        <f t="shared" si="0"/>
        <v/>
      </c>
      <c r="H5" s="92" t="str">
        <f t="shared" si="0"/>
        <v/>
      </c>
      <c r="I5" s="92" t="str">
        <f t="shared" si="0"/>
        <v/>
      </c>
      <c r="J5" s="92" t="str">
        <f t="shared" si="0"/>
        <v/>
      </c>
      <c r="K5" s="92" t="str">
        <f t="shared" si="0"/>
        <v/>
      </c>
      <c r="L5" s="92" t="str">
        <f t="shared" si="0"/>
        <v/>
      </c>
      <c r="M5" s="92" t="str">
        <f t="shared" si="0"/>
        <v/>
      </c>
      <c r="N5" s="93" t="str">
        <f t="shared" si="0"/>
        <v/>
      </c>
      <c r="O5" s="83"/>
      <c r="P5" s="83"/>
    </row>
    <row r="6" spans="1:16" x14ac:dyDescent="0.2">
      <c r="A6" s="83"/>
      <c r="B6" s="94" t="s">
        <v>29</v>
      </c>
      <c r="C6" s="95">
        <f>IF(AND(COUNTA(C12:C16)=0,COUNTA(C18:C27)=0),0,C9)</f>
        <v>0</v>
      </c>
      <c r="D6" s="96">
        <f>IF(AND(COUNTA(D12:D16)=0,COUNTA(D18:D27)=0),0,SUM(C9,D9)/2)</f>
        <v>0</v>
      </c>
      <c r="E6" s="96">
        <f>IF(AND(COUNTA(E12:E16)=0,COUNTA(E18:E27)=0),0,SUM(C9,D9,E9)/3)</f>
        <v>0</v>
      </c>
      <c r="F6" s="96">
        <f>IF(AND(COUNTA(F12:F16)=0,COUNTA(F18:F27)=0),0,SUM(C9,D9,E9,F9)/4)</f>
        <v>0</v>
      </c>
      <c r="G6" s="96">
        <f>IF(AND(COUNTA(G12:G16)=0,COUNTA(G18:G27)=0),0,SUM(C9,D9,E9,F9,G9)/5)</f>
        <v>0</v>
      </c>
      <c r="H6" s="96">
        <f>IF(AND(COUNTA(H12:H16)=0,COUNTA(H18:H27)=0),0,SUM(C9,D9,E9,F9,G9,H9)/6)</f>
        <v>0</v>
      </c>
      <c r="I6" s="96">
        <f>IF(AND(COUNTA(I12:I16)=0,COUNTA(I18:I27)=0),0,SUM(C9,D9,E9,F9,G9,H9,I9)/7)</f>
        <v>0</v>
      </c>
      <c r="J6" s="96">
        <f>IF(AND(COUNTA(J12:J16)=0,COUNTA(J18:J27)=0),0,SUM(C9,D9,E9,F9,G9,H9,I9,J9)/8)</f>
        <v>0</v>
      </c>
      <c r="K6" s="96">
        <f>IF(AND(COUNTA(K12:K16)=0,COUNTA(K18:K27)=0),0,SUM(C9,D9,E9,F9,G9,H9,I9,J9,K9)/9)</f>
        <v>0</v>
      </c>
      <c r="L6" s="96">
        <f>IF(AND(COUNTA(L12:L16)=0,COUNTA(L18:L27)=0),0,SUM(C9,D9,E9,F9,G9,H9,I9,J9,K9,L9)/10)</f>
        <v>0</v>
      </c>
      <c r="M6" s="96">
        <f>IF(AND(COUNTA(M12:M16)=0,COUNTA(M18:M27)=0),0,SUM(C9,D9,E9,F9,G9,H9,I9,J9,K9,L9,M9)/11)</f>
        <v>0</v>
      </c>
      <c r="N6" s="97">
        <f>IF(AND(COUNTA(N12:N16)=0,COUNTA(N18:N27)=0),0,SUM(C9,D9,E9,F9,G9,H9,I9,J9,K9,L9,M9,N9)/12)</f>
        <v>0</v>
      </c>
      <c r="O6" s="83"/>
      <c r="P6" s="83"/>
    </row>
    <row r="7" spans="1:16" ht="6" customHeight="1" x14ac:dyDescent="0.2">
      <c r="A7" s="83"/>
      <c r="B7" s="87"/>
      <c r="C7" s="98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O7" s="83"/>
      <c r="P7" s="83"/>
    </row>
    <row r="8" spans="1:16" ht="12.75" x14ac:dyDescent="0.2">
      <c r="A8" s="83"/>
      <c r="B8" s="101"/>
      <c r="C8" s="102" t="s">
        <v>1</v>
      </c>
      <c r="D8" s="103" t="s">
        <v>2</v>
      </c>
      <c r="E8" s="103" t="s">
        <v>3</v>
      </c>
      <c r="F8" s="103" t="s">
        <v>4</v>
      </c>
      <c r="G8" s="103" t="s">
        <v>5</v>
      </c>
      <c r="H8" s="103" t="s">
        <v>6</v>
      </c>
      <c r="I8" s="103" t="s">
        <v>7</v>
      </c>
      <c r="J8" s="103" t="s">
        <v>8</v>
      </c>
      <c r="K8" s="103" t="s">
        <v>9</v>
      </c>
      <c r="L8" s="103" t="s">
        <v>10</v>
      </c>
      <c r="M8" s="103" t="s">
        <v>11</v>
      </c>
      <c r="N8" s="104" t="s">
        <v>12</v>
      </c>
      <c r="O8" s="83"/>
      <c r="P8" s="83"/>
    </row>
    <row r="9" spans="1:16" ht="12.75" x14ac:dyDescent="0.2">
      <c r="A9" s="83"/>
      <c r="B9" s="105" t="s">
        <v>16</v>
      </c>
      <c r="C9" s="106">
        <f>IF(AND(COUNTA(C12:C16)=0,COUNTA(C18:C27)=0),0,C11-C17)</f>
        <v>0</v>
      </c>
      <c r="D9" s="107">
        <f t="shared" ref="D9:N9" si="1">IF(AND(COUNTA(D12:D16)=0,COUNTA(D18:D27)=0),0,D11-D17)</f>
        <v>0</v>
      </c>
      <c r="E9" s="107">
        <f t="shared" si="1"/>
        <v>0</v>
      </c>
      <c r="F9" s="107">
        <f t="shared" si="1"/>
        <v>0</v>
      </c>
      <c r="G9" s="107">
        <f t="shared" si="1"/>
        <v>0</v>
      </c>
      <c r="H9" s="107">
        <f t="shared" si="1"/>
        <v>0</v>
      </c>
      <c r="I9" s="107">
        <f t="shared" si="1"/>
        <v>0</v>
      </c>
      <c r="J9" s="107">
        <f t="shared" si="1"/>
        <v>0</v>
      </c>
      <c r="K9" s="107">
        <f t="shared" si="1"/>
        <v>0</v>
      </c>
      <c r="L9" s="107">
        <f t="shared" si="1"/>
        <v>0</v>
      </c>
      <c r="M9" s="107">
        <f t="shared" si="1"/>
        <v>0</v>
      </c>
      <c r="N9" s="108">
        <f t="shared" si="1"/>
        <v>0</v>
      </c>
      <c r="O9" s="83"/>
      <c r="P9" s="83"/>
    </row>
    <row r="10" spans="1:16" ht="6" customHeight="1" x14ac:dyDescent="0.2">
      <c r="A10" s="83"/>
      <c r="B10" s="83"/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4"/>
      <c r="O10" s="83"/>
      <c r="P10" s="83"/>
    </row>
    <row r="11" spans="1:16" ht="23.1" customHeight="1" x14ac:dyDescent="0.2">
      <c r="A11" s="83"/>
      <c r="B11" s="109" t="s">
        <v>17</v>
      </c>
      <c r="C11" s="102">
        <f t="shared" ref="C11:N11" si="2">IF(COUNTA(C12:C16)=0,0,SUM(C12:C16))</f>
        <v>0</v>
      </c>
      <c r="D11" s="103">
        <f t="shared" si="2"/>
        <v>0</v>
      </c>
      <c r="E11" s="103">
        <f t="shared" si="2"/>
        <v>0</v>
      </c>
      <c r="F11" s="103">
        <f t="shared" si="2"/>
        <v>0</v>
      </c>
      <c r="G11" s="103">
        <f t="shared" si="2"/>
        <v>0</v>
      </c>
      <c r="H11" s="103">
        <f t="shared" si="2"/>
        <v>0</v>
      </c>
      <c r="I11" s="103">
        <f>IF(COUNTA(I12:I16)=0,0,SUM(I12:I16))</f>
        <v>0</v>
      </c>
      <c r="J11" s="103">
        <f t="shared" si="2"/>
        <v>0</v>
      </c>
      <c r="K11" s="103">
        <f t="shared" si="2"/>
        <v>0</v>
      </c>
      <c r="L11" s="103">
        <f t="shared" si="2"/>
        <v>0</v>
      </c>
      <c r="M11" s="103">
        <f t="shared" si="2"/>
        <v>0</v>
      </c>
      <c r="N11" s="104">
        <f t="shared" si="2"/>
        <v>0</v>
      </c>
      <c r="O11" s="83"/>
      <c r="P11" s="83"/>
    </row>
    <row r="12" spans="1:16" ht="24.95" customHeight="1" x14ac:dyDescent="0.2">
      <c r="A12" s="82" t="s">
        <v>106</v>
      </c>
      <c r="B12" s="110" t="str">
        <f>IF('2024'!B12="","",'2024'!B12)</f>
        <v/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83"/>
      <c r="P12" s="83"/>
    </row>
    <row r="13" spans="1:16" ht="24.95" customHeight="1" x14ac:dyDescent="0.2">
      <c r="A13" s="83"/>
      <c r="B13" s="110" t="str">
        <f>IF('2024'!B13="","",'2024'!B13)</f>
        <v/>
      </c>
      <c r="C13" s="111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83"/>
      <c r="P13" s="83"/>
    </row>
    <row r="14" spans="1:16" ht="24.95" customHeight="1" x14ac:dyDescent="0.2">
      <c r="A14" s="83"/>
      <c r="B14" s="110" t="str">
        <f>IF('2024'!B14="","",'2024'!B14)</f>
        <v/>
      </c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83"/>
      <c r="P14" s="83"/>
    </row>
    <row r="15" spans="1:16" ht="24.95" customHeight="1" x14ac:dyDescent="0.2">
      <c r="A15" s="83"/>
      <c r="B15" s="110" t="str">
        <f>IF('2024'!B15="","",'2024'!B15)</f>
        <v/>
      </c>
      <c r="C15" s="111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83"/>
      <c r="P15" s="83"/>
    </row>
    <row r="16" spans="1:16" ht="24.95" customHeight="1" x14ac:dyDescent="0.2">
      <c r="A16" s="83"/>
      <c r="B16" s="110" t="str">
        <f>IF('2024'!B16="","",'2024'!B16)</f>
        <v/>
      </c>
      <c r="C16" s="111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83"/>
      <c r="P16" s="83"/>
    </row>
    <row r="17" spans="1:16" ht="23.1" customHeight="1" x14ac:dyDescent="0.2">
      <c r="A17" s="83"/>
      <c r="B17" s="109" t="s">
        <v>18</v>
      </c>
      <c r="C17" s="102">
        <f t="shared" ref="C17:N17" si="3">IF(COUNTA(C18:C27)=0,0,SUM(C18:C27))</f>
        <v>0</v>
      </c>
      <c r="D17" s="103">
        <f t="shared" si="3"/>
        <v>0</v>
      </c>
      <c r="E17" s="103">
        <f t="shared" si="3"/>
        <v>0</v>
      </c>
      <c r="F17" s="103">
        <f t="shared" si="3"/>
        <v>0</v>
      </c>
      <c r="G17" s="103">
        <f t="shared" si="3"/>
        <v>0</v>
      </c>
      <c r="H17" s="103">
        <f t="shared" si="3"/>
        <v>0</v>
      </c>
      <c r="I17" s="103">
        <f t="shared" si="3"/>
        <v>0</v>
      </c>
      <c r="J17" s="103">
        <f t="shared" si="3"/>
        <v>0</v>
      </c>
      <c r="K17" s="103">
        <f t="shared" si="3"/>
        <v>0</v>
      </c>
      <c r="L17" s="103">
        <f t="shared" si="3"/>
        <v>0</v>
      </c>
      <c r="M17" s="103">
        <f t="shared" si="3"/>
        <v>0</v>
      </c>
      <c r="N17" s="104">
        <f t="shared" si="3"/>
        <v>0</v>
      </c>
      <c r="O17" s="83"/>
      <c r="P17" s="83"/>
    </row>
    <row r="18" spans="1:16" ht="24.95" customHeight="1" x14ac:dyDescent="0.2">
      <c r="A18" s="83"/>
      <c r="B18" s="110" t="str">
        <f>IF('2024'!B18="","",'2024'!B18)</f>
        <v/>
      </c>
      <c r="C18" s="111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83"/>
      <c r="P18" s="83"/>
    </row>
    <row r="19" spans="1:16" ht="24.95" customHeight="1" x14ac:dyDescent="0.2">
      <c r="A19" s="83"/>
      <c r="B19" s="110" t="str">
        <f>IF('2024'!B19="","",'2024'!B19)</f>
        <v/>
      </c>
      <c r="C19" s="111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83"/>
      <c r="P19" s="83"/>
    </row>
    <row r="20" spans="1:16" ht="24.95" customHeight="1" x14ac:dyDescent="0.2">
      <c r="A20" s="83"/>
      <c r="B20" s="110" t="str">
        <f>IF('2024'!B20="","",'2024'!B20)</f>
        <v/>
      </c>
      <c r="C20" s="111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83"/>
      <c r="P20" s="83"/>
    </row>
    <row r="21" spans="1:16" ht="24.95" customHeight="1" x14ac:dyDescent="0.2">
      <c r="A21" s="83"/>
      <c r="B21" s="110" t="str">
        <f>IF('2024'!B21="","",'2024'!B21)</f>
        <v/>
      </c>
      <c r="C21" s="111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83"/>
      <c r="P21" s="83"/>
    </row>
    <row r="22" spans="1:16" ht="24.95" customHeight="1" x14ac:dyDescent="0.2">
      <c r="A22" s="83"/>
      <c r="B22" s="110" t="str">
        <f>IF('2024'!B22="","",'2024'!B22)</f>
        <v/>
      </c>
      <c r="C22" s="111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83"/>
      <c r="P22" s="83"/>
    </row>
    <row r="23" spans="1:16" ht="24.95" customHeight="1" x14ac:dyDescent="0.2">
      <c r="A23" s="83"/>
      <c r="B23" s="110" t="str">
        <f>IF('2024'!B23="","",'2024'!B23)</f>
        <v/>
      </c>
      <c r="C23" s="111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83"/>
      <c r="P23" s="83"/>
    </row>
    <row r="24" spans="1:16" ht="24.95" customHeight="1" x14ac:dyDescent="0.2">
      <c r="A24" s="83"/>
      <c r="B24" s="110" t="str">
        <f>IF('2024'!B24="","",'2024'!B24)</f>
        <v/>
      </c>
      <c r="C24" s="111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83"/>
      <c r="P24" s="83"/>
    </row>
    <row r="25" spans="1:16" ht="24.95" customHeight="1" x14ac:dyDescent="0.2">
      <c r="A25" s="83"/>
      <c r="B25" s="110" t="str">
        <f>IF('2024'!B25="","",'2024'!B25)</f>
        <v/>
      </c>
      <c r="C25" s="111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83"/>
      <c r="P25" s="83"/>
    </row>
    <row r="26" spans="1:16" ht="24.95" customHeight="1" x14ac:dyDescent="0.2">
      <c r="A26" s="83"/>
      <c r="B26" s="110" t="str">
        <f>IF('2024'!B26="","",'2024'!B26)</f>
        <v/>
      </c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83"/>
      <c r="P26" s="83"/>
    </row>
    <row r="27" spans="1:16" ht="24.95" customHeight="1" x14ac:dyDescent="0.2">
      <c r="A27" s="83"/>
      <c r="B27" s="110" t="str">
        <f>IF('2024'!B27="","",'2024'!B27)</f>
        <v/>
      </c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83"/>
      <c r="P27" s="83"/>
    </row>
    <row r="29" spans="1:16" x14ac:dyDescent="0.2">
      <c r="B29" s="84" t="s">
        <v>162</v>
      </c>
    </row>
  </sheetData>
  <sheetProtection algorithmName="SHA-512" hashValue="Ysq/Zwa7AR55TEvc2el0n+WIKxv98pYaeYlykLaI96LxF6UIXkV1U2aaCzbH7+twxKaWCNzcpj4UC1u+upaSTw==" saltValue="A2wkfkv16fx9ozvMKTJLBA==" spinCount="100000" sheet="1" formatCells="0"/>
  <phoneticPr fontId="0" type="noConversion"/>
  <hyperlinks>
    <hyperlink ref="B2" location="Zentrale!A7" display="Zentrale" xr:uid="{38C46233-AD3D-430A-B516-3309D79590C4}"/>
  </hyperlinks>
  <printOptions horizontalCentered="1" gridLines="1"/>
  <pageMargins left="0.39370078740157483" right="0.39370078740157483" top="0.78740157480314965" bottom="0.78740157480314965" header="0.31496062992125984" footer="0.31496062992125984"/>
  <pageSetup paperSize="9" scale="95" orientation="landscape" horizontalDpi="4294967293" verticalDpi="300" r:id="rId1"/>
  <headerFooter alignWithMargins="0">
    <oddHeader>&amp;R&amp;"Calibri,Standard"&amp;10&amp;D</oddHeader>
    <oddFooter xml:space="preserve">&amp;C&amp;"Calibri,Standard"&amp;10&amp;F aus XG400   © Auvista Verlag München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showRowColHeaders="0" workbookViewId="0">
      <pane ySplit="11" topLeftCell="A12" activePane="bottomLeft" state="frozenSplit"/>
      <selection activeCell="A12" sqref="A12"/>
      <selection pane="bottomLeft" activeCell="A12" sqref="A12"/>
    </sheetView>
  </sheetViews>
  <sheetFormatPr baseColWidth="10" defaultRowHeight="11.25" x14ac:dyDescent="0.2"/>
  <cols>
    <col min="1" max="1" width="2.83203125" style="84" customWidth="1"/>
    <col min="2" max="2" width="20.83203125" style="84" customWidth="1"/>
    <col min="3" max="14" width="11.83203125" style="84" customWidth="1"/>
    <col min="15" max="15" width="0.5" style="84" customWidth="1"/>
    <col min="16" max="16" width="2.83203125" style="84" customWidth="1"/>
    <col min="17" max="16384" width="12" style="84"/>
  </cols>
  <sheetData>
    <row r="1" spans="1:16" ht="6" customHeight="1" x14ac:dyDescent="0.2">
      <c r="A1" s="82" t="s">
        <v>106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6.25" x14ac:dyDescent="0.4">
      <c r="A2" s="83"/>
      <c r="B2" s="25" t="s">
        <v>118</v>
      </c>
      <c r="C2" s="85" t="s">
        <v>160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6" t="s">
        <v>161</v>
      </c>
      <c r="O2" s="83"/>
      <c r="P2" s="83"/>
    </row>
    <row r="3" spans="1:16" x14ac:dyDescent="0.2">
      <c r="A3" s="83"/>
      <c r="B3" s="83"/>
      <c r="C3" s="83" t="str">
        <f>IF(Zentrale!F8="","",Zentrale!F8)</f>
        <v>Hans Mustermann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7" t="str">
        <f>IF(C3="","",C3)</f>
        <v>Hans Mustermann</v>
      </c>
      <c r="O3" s="87"/>
      <c r="P3" s="83"/>
    </row>
    <row r="4" spans="1:16" ht="6" customHeight="1" x14ac:dyDescent="0.2">
      <c r="A4" s="83"/>
      <c r="B4" s="87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ht="12.75" x14ac:dyDescent="0.2">
      <c r="A5" s="83"/>
      <c r="B5" s="90" t="s">
        <v>0</v>
      </c>
      <c r="C5" s="91" t="str">
        <f>IF(AND(COUNTA(C12:C16)=0,COUNTA(C18:C27)=0,'25'!N5=""),"",'25'!N5+C9)</f>
        <v/>
      </c>
      <c r="D5" s="92" t="str">
        <f t="shared" ref="D5:N5" si="0">IF(AND(COUNTA(D12:D16)=0,COUNTA(D18:D27)=0,C5=""),"",IF(C5="","",C5+D9))</f>
        <v/>
      </c>
      <c r="E5" s="92" t="str">
        <f t="shared" si="0"/>
        <v/>
      </c>
      <c r="F5" s="92" t="str">
        <f t="shared" si="0"/>
        <v/>
      </c>
      <c r="G5" s="92" t="str">
        <f t="shared" si="0"/>
        <v/>
      </c>
      <c r="H5" s="92" t="str">
        <f t="shared" si="0"/>
        <v/>
      </c>
      <c r="I5" s="92" t="str">
        <f t="shared" si="0"/>
        <v/>
      </c>
      <c r="J5" s="92" t="str">
        <f t="shared" si="0"/>
        <v/>
      </c>
      <c r="K5" s="92" t="str">
        <f t="shared" si="0"/>
        <v/>
      </c>
      <c r="L5" s="92" t="str">
        <f t="shared" si="0"/>
        <v/>
      </c>
      <c r="M5" s="92" t="str">
        <f t="shared" si="0"/>
        <v/>
      </c>
      <c r="N5" s="93" t="str">
        <f t="shared" si="0"/>
        <v/>
      </c>
      <c r="O5" s="83"/>
      <c r="P5" s="83"/>
    </row>
    <row r="6" spans="1:16" x14ac:dyDescent="0.2">
      <c r="A6" s="83"/>
      <c r="B6" s="94" t="s">
        <v>29</v>
      </c>
      <c r="C6" s="95">
        <f>IF(AND(COUNTA(C12:C16)=0,COUNTA(C18:C27)=0),0,C9)</f>
        <v>0</v>
      </c>
      <c r="D6" s="96">
        <f>IF(AND(COUNTA(D12:D16)=0,COUNTA(D18:D27)=0),0,SUM(C9,D9)/2)</f>
        <v>0</v>
      </c>
      <c r="E6" s="96">
        <f>IF(AND(COUNTA(E12:E16)=0,COUNTA(E18:E27)=0),0,SUM(C9,D9,E9)/3)</f>
        <v>0</v>
      </c>
      <c r="F6" s="96">
        <f>IF(AND(COUNTA(F12:F16)=0,COUNTA(F18:F27)=0),0,SUM(C9,D9,E9,F9)/4)</f>
        <v>0</v>
      </c>
      <c r="G6" s="96">
        <f>IF(AND(COUNTA(G12:G16)=0,COUNTA(G18:G27)=0),0,SUM(C9,D9,E9,F9,G9)/5)</f>
        <v>0</v>
      </c>
      <c r="H6" s="96">
        <f>IF(AND(COUNTA(H12:H16)=0,COUNTA(H18:H27)=0),0,SUM(C9,D9,E9,F9,G9,H9)/6)</f>
        <v>0</v>
      </c>
      <c r="I6" s="96">
        <f>IF(AND(COUNTA(I12:I16)=0,COUNTA(I18:I27)=0),0,SUM(C9,D9,E9,F9,G9,H9,I9)/7)</f>
        <v>0</v>
      </c>
      <c r="J6" s="96">
        <f>IF(AND(COUNTA(J12:J16)=0,COUNTA(J18:J27)=0),0,SUM(C9,D9,E9,F9,G9,H9,I9,J9)/8)</f>
        <v>0</v>
      </c>
      <c r="K6" s="96">
        <f>IF(AND(COUNTA(K12:K16)=0,COUNTA(K18:K27)=0),0,SUM(C9,D9,E9,F9,G9,H9,I9,J9,K9)/9)</f>
        <v>0</v>
      </c>
      <c r="L6" s="96">
        <f>IF(AND(COUNTA(L12:L16)=0,COUNTA(L18:L27)=0),0,SUM(C9,D9,E9,F9,G9,H9,I9,J9,K9,L9)/10)</f>
        <v>0</v>
      </c>
      <c r="M6" s="96">
        <f>IF(AND(COUNTA(M12:M16)=0,COUNTA(M18:M27)=0),0,SUM(C9,D9,E9,F9,G9,H9,I9,J9,K9,L9,M9)/11)</f>
        <v>0</v>
      </c>
      <c r="N6" s="97">
        <f>IF(AND(COUNTA(N12:N16)=0,COUNTA(N18:N27)=0),0,SUM(C9,D9,E9,F9,G9,H9,I9,J9,K9,L9,M9,N9)/12)</f>
        <v>0</v>
      </c>
      <c r="O6" s="83"/>
      <c r="P6" s="83"/>
    </row>
    <row r="7" spans="1:16" ht="6" customHeight="1" x14ac:dyDescent="0.2">
      <c r="A7" s="83"/>
      <c r="B7" s="87"/>
      <c r="C7" s="98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O7" s="83"/>
      <c r="P7" s="83"/>
    </row>
    <row r="8" spans="1:16" ht="12.75" x14ac:dyDescent="0.2">
      <c r="A8" s="83"/>
      <c r="B8" s="101"/>
      <c r="C8" s="102" t="s">
        <v>1</v>
      </c>
      <c r="D8" s="103" t="s">
        <v>2</v>
      </c>
      <c r="E8" s="103" t="s">
        <v>3</v>
      </c>
      <c r="F8" s="103" t="s">
        <v>4</v>
      </c>
      <c r="G8" s="103" t="s">
        <v>5</v>
      </c>
      <c r="H8" s="103" t="s">
        <v>6</v>
      </c>
      <c r="I8" s="103" t="s">
        <v>7</v>
      </c>
      <c r="J8" s="103" t="s">
        <v>8</v>
      </c>
      <c r="K8" s="103" t="s">
        <v>9</v>
      </c>
      <c r="L8" s="103" t="s">
        <v>10</v>
      </c>
      <c r="M8" s="103" t="s">
        <v>11</v>
      </c>
      <c r="N8" s="104" t="s">
        <v>12</v>
      </c>
      <c r="O8" s="83"/>
      <c r="P8" s="83"/>
    </row>
    <row r="9" spans="1:16" ht="12.75" x14ac:dyDescent="0.2">
      <c r="A9" s="83"/>
      <c r="B9" s="105" t="s">
        <v>16</v>
      </c>
      <c r="C9" s="106">
        <f t="shared" ref="C9:N9" si="1">IF(AND(COUNTA(C12:C16)=0,COUNTA(C18:C27)=0),0,C11-C17)</f>
        <v>0</v>
      </c>
      <c r="D9" s="107">
        <f t="shared" si="1"/>
        <v>0</v>
      </c>
      <c r="E9" s="107">
        <f t="shared" si="1"/>
        <v>0</v>
      </c>
      <c r="F9" s="107">
        <f t="shared" si="1"/>
        <v>0</v>
      </c>
      <c r="G9" s="107">
        <f t="shared" si="1"/>
        <v>0</v>
      </c>
      <c r="H9" s="107">
        <f t="shared" si="1"/>
        <v>0</v>
      </c>
      <c r="I9" s="107">
        <f t="shared" si="1"/>
        <v>0</v>
      </c>
      <c r="J9" s="107">
        <f t="shared" si="1"/>
        <v>0</v>
      </c>
      <c r="K9" s="107">
        <f t="shared" si="1"/>
        <v>0</v>
      </c>
      <c r="L9" s="107">
        <f t="shared" si="1"/>
        <v>0</v>
      </c>
      <c r="M9" s="107">
        <f t="shared" si="1"/>
        <v>0</v>
      </c>
      <c r="N9" s="108">
        <f t="shared" si="1"/>
        <v>0</v>
      </c>
      <c r="O9" s="83"/>
      <c r="P9" s="83"/>
    </row>
    <row r="10" spans="1:16" ht="6" customHeight="1" x14ac:dyDescent="0.2">
      <c r="A10" s="83"/>
      <c r="B10" s="83"/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4"/>
      <c r="O10" s="83"/>
      <c r="P10" s="83"/>
    </row>
    <row r="11" spans="1:16" ht="23.1" customHeight="1" x14ac:dyDescent="0.2">
      <c r="A11" s="83"/>
      <c r="B11" s="109" t="s">
        <v>17</v>
      </c>
      <c r="C11" s="102">
        <f>IF(COUNTA(C12:C16)=0,0,SUM(C12:C16))</f>
        <v>0</v>
      </c>
      <c r="D11" s="103">
        <f t="shared" ref="D11:N11" si="2">IF(COUNTA(D12:D16)=0,0,SUM(D12:D16))</f>
        <v>0</v>
      </c>
      <c r="E11" s="103">
        <f t="shared" si="2"/>
        <v>0</v>
      </c>
      <c r="F11" s="103">
        <f t="shared" si="2"/>
        <v>0</v>
      </c>
      <c r="G11" s="103">
        <f t="shared" si="2"/>
        <v>0</v>
      </c>
      <c r="H11" s="103">
        <f t="shared" si="2"/>
        <v>0</v>
      </c>
      <c r="I11" s="103">
        <f t="shared" si="2"/>
        <v>0</v>
      </c>
      <c r="J11" s="103">
        <f t="shared" si="2"/>
        <v>0</v>
      </c>
      <c r="K11" s="103">
        <f t="shared" si="2"/>
        <v>0</v>
      </c>
      <c r="L11" s="103">
        <f t="shared" si="2"/>
        <v>0</v>
      </c>
      <c r="M11" s="103">
        <f t="shared" si="2"/>
        <v>0</v>
      </c>
      <c r="N11" s="104">
        <f t="shared" si="2"/>
        <v>0</v>
      </c>
      <c r="O11" s="83"/>
      <c r="P11" s="83"/>
    </row>
    <row r="12" spans="1:16" ht="24.95" customHeight="1" x14ac:dyDescent="0.2">
      <c r="A12" s="82" t="s">
        <v>106</v>
      </c>
      <c r="B12" s="110" t="str">
        <f>IF('25'!B12="","",'25'!B12)</f>
        <v/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83"/>
      <c r="P12" s="83"/>
    </row>
    <row r="13" spans="1:16" ht="24.95" customHeight="1" x14ac:dyDescent="0.2">
      <c r="A13" s="83"/>
      <c r="B13" s="110" t="str">
        <f>IF('25'!B13="","",'25'!B13)</f>
        <v/>
      </c>
      <c r="C13" s="111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83"/>
      <c r="P13" s="83"/>
    </row>
    <row r="14" spans="1:16" ht="24.95" customHeight="1" x14ac:dyDescent="0.2">
      <c r="A14" s="83"/>
      <c r="B14" s="110" t="str">
        <f>IF('25'!B14="","",'25'!B14)</f>
        <v/>
      </c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83"/>
      <c r="P14" s="83"/>
    </row>
    <row r="15" spans="1:16" ht="24.95" customHeight="1" x14ac:dyDescent="0.2">
      <c r="A15" s="83"/>
      <c r="B15" s="110" t="str">
        <f>IF('25'!B15="","",'25'!B15)</f>
        <v/>
      </c>
      <c r="C15" s="111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83"/>
      <c r="P15" s="83"/>
    </row>
    <row r="16" spans="1:16" ht="24.95" customHeight="1" x14ac:dyDescent="0.2">
      <c r="A16" s="83"/>
      <c r="B16" s="110" t="str">
        <f>IF('25'!B16="","",'25'!B16)</f>
        <v/>
      </c>
      <c r="C16" s="111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83"/>
      <c r="P16" s="83"/>
    </row>
    <row r="17" spans="1:16" ht="23.1" customHeight="1" x14ac:dyDescent="0.2">
      <c r="A17" s="83"/>
      <c r="B17" s="109" t="s">
        <v>18</v>
      </c>
      <c r="C17" s="102">
        <f t="shared" ref="C17:N17" si="3">IF(COUNTA(C18:C27)=0,0,SUM(C18:C27))</f>
        <v>0</v>
      </c>
      <c r="D17" s="103">
        <f t="shared" si="3"/>
        <v>0</v>
      </c>
      <c r="E17" s="103">
        <f t="shared" si="3"/>
        <v>0</v>
      </c>
      <c r="F17" s="103">
        <f t="shared" si="3"/>
        <v>0</v>
      </c>
      <c r="G17" s="103">
        <f t="shared" si="3"/>
        <v>0</v>
      </c>
      <c r="H17" s="103">
        <f t="shared" si="3"/>
        <v>0</v>
      </c>
      <c r="I17" s="103">
        <f t="shared" si="3"/>
        <v>0</v>
      </c>
      <c r="J17" s="103">
        <f t="shared" si="3"/>
        <v>0</v>
      </c>
      <c r="K17" s="103">
        <f t="shared" si="3"/>
        <v>0</v>
      </c>
      <c r="L17" s="103">
        <f t="shared" si="3"/>
        <v>0</v>
      </c>
      <c r="M17" s="103">
        <f t="shared" si="3"/>
        <v>0</v>
      </c>
      <c r="N17" s="104">
        <f t="shared" si="3"/>
        <v>0</v>
      </c>
      <c r="O17" s="83"/>
      <c r="P17" s="83"/>
    </row>
    <row r="18" spans="1:16" ht="24.95" customHeight="1" x14ac:dyDescent="0.2">
      <c r="A18" s="83"/>
      <c r="B18" s="110" t="str">
        <f>IF('25'!B18="","",'25'!B18)</f>
        <v/>
      </c>
      <c r="C18" s="111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83"/>
      <c r="P18" s="83"/>
    </row>
    <row r="19" spans="1:16" ht="24.95" customHeight="1" x14ac:dyDescent="0.2">
      <c r="A19" s="83"/>
      <c r="B19" s="110" t="str">
        <f>IF('25'!B19="","",'25'!B19)</f>
        <v/>
      </c>
      <c r="C19" s="111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83"/>
      <c r="P19" s="83"/>
    </row>
    <row r="20" spans="1:16" ht="24.95" customHeight="1" x14ac:dyDescent="0.2">
      <c r="A20" s="83"/>
      <c r="B20" s="110" t="str">
        <f>IF('25'!B20="","",'25'!B20)</f>
        <v/>
      </c>
      <c r="C20" s="111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83"/>
      <c r="P20" s="83"/>
    </row>
    <row r="21" spans="1:16" ht="24.95" customHeight="1" x14ac:dyDescent="0.2">
      <c r="A21" s="83"/>
      <c r="B21" s="110" t="str">
        <f>IF('25'!B21="","",'25'!B21)</f>
        <v/>
      </c>
      <c r="C21" s="111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83"/>
      <c r="P21" s="83"/>
    </row>
    <row r="22" spans="1:16" ht="24.95" customHeight="1" x14ac:dyDescent="0.2">
      <c r="A22" s="83"/>
      <c r="B22" s="110" t="str">
        <f>IF('25'!B22="","",'25'!B22)</f>
        <v/>
      </c>
      <c r="C22" s="111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83"/>
      <c r="P22" s="83"/>
    </row>
    <row r="23" spans="1:16" ht="24.95" customHeight="1" x14ac:dyDescent="0.2">
      <c r="A23" s="83"/>
      <c r="B23" s="110" t="str">
        <f>IF('25'!B23="","",'25'!B23)</f>
        <v/>
      </c>
      <c r="C23" s="111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83"/>
      <c r="P23" s="83"/>
    </row>
    <row r="24" spans="1:16" ht="24.95" customHeight="1" x14ac:dyDescent="0.2">
      <c r="A24" s="83"/>
      <c r="B24" s="110" t="str">
        <f>IF('25'!B24="","",'25'!B24)</f>
        <v/>
      </c>
      <c r="C24" s="111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83"/>
      <c r="P24" s="83"/>
    </row>
    <row r="25" spans="1:16" ht="24.95" customHeight="1" x14ac:dyDescent="0.2">
      <c r="A25" s="83"/>
      <c r="B25" s="110" t="str">
        <f>IF('25'!B25="","",'25'!B25)</f>
        <v/>
      </c>
      <c r="C25" s="111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83"/>
      <c r="P25" s="83"/>
    </row>
    <row r="26" spans="1:16" ht="24.95" customHeight="1" x14ac:dyDescent="0.2">
      <c r="A26" s="83"/>
      <c r="B26" s="110" t="str">
        <f>IF('25'!B26="","",'25'!B26)</f>
        <v/>
      </c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83"/>
      <c r="P26" s="83"/>
    </row>
    <row r="27" spans="1:16" ht="24.95" customHeight="1" x14ac:dyDescent="0.2">
      <c r="A27" s="83"/>
      <c r="B27" s="110" t="str">
        <f>IF('25'!B27="","",'25'!B27)</f>
        <v/>
      </c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83"/>
      <c r="P27" s="83"/>
    </row>
    <row r="29" spans="1:16" x14ac:dyDescent="0.2">
      <c r="B29" s="84" t="s">
        <v>162</v>
      </c>
    </row>
  </sheetData>
  <sheetProtection algorithmName="SHA-512" hashValue="oeXR+2lb1luAG6UHqliK0czkXiLIj9H72tmzrkpcoRp7TzZ6/QHWoC+tvywWXvAohAFQo+/TYibHA3SUoQAvUw==" saltValue="vIX6+QMvKznXl/s5HpywdQ==" spinCount="100000" sheet="1" formatCells="0"/>
  <phoneticPr fontId="0" type="noConversion"/>
  <hyperlinks>
    <hyperlink ref="B2" location="Zentrale!A7" display="Zentrale" xr:uid="{F72E8CCD-C9AA-451A-BAC8-E34BDD9BDFCF}"/>
  </hyperlinks>
  <printOptions horizontalCentered="1" gridLines="1"/>
  <pageMargins left="0.39370078740157483" right="0.39370078740157483" top="0.78740157480314965" bottom="0.78740157480314965" header="0.31496062992125984" footer="0.31496062992125984"/>
  <pageSetup paperSize="9" scale="95" orientation="landscape" horizontalDpi="4294967293" verticalDpi="300" r:id="rId1"/>
  <headerFooter alignWithMargins="0">
    <oddHeader>&amp;R&amp;"Calibri,Standard"&amp;10&amp;D</oddHeader>
    <oddFooter xml:space="preserve">&amp;C&amp;"Calibri,Standard"&amp;10&amp;F aus XG400   © Auvista Verlag München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9"/>
  <sheetViews>
    <sheetView showGridLines="0" showRowColHeaders="0" workbookViewId="0"/>
  </sheetViews>
  <sheetFormatPr baseColWidth="10" defaultRowHeight="11.25" x14ac:dyDescent="0.2"/>
  <cols>
    <col min="1" max="1" width="2.83203125" style="113" customWidth="1"/>
    <col min="2" max="16384" width="12" style="113"/>
  </cols>
  <sheetData>
    <row r="1" spans="1:13" ht="21.95" customHeight="1" x14ac:dyDescent="0.2">
      <c r="A1" s="122" t="s">
        <v>106</v>
      </c>
      <c r="B1" s="123" t="str">
        <f>IF(Zentrale!F8="","",Zentrale!F8)</f>
        <v>Hans Mustermann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x14ac:dyDescent="0.2">
      <c r="A2" s="126"/>
      <c r="B2" s="127" t="s">
        <v>54</v>
      </c>
      <c r="C2" s="128">
        <v>1</v>
      </c>
      <c r="D2" s="128">
        <v>2</v>
      </c>
      <c r="E2" s="128">
        <v>3</v>
      </c>
      <c r="F2" s="128"/>
      <c r="G2" s="128"/>
      <c r="H2" s="128"/>
      <c r="I2" s="128"/>
      <c r="J2" s="128"/>
      <c r="K2" s="128"/>
      <c r="L2" s="128"/>
      <c r="M2" s="129"/>
    </row>
    <row r="3" spans="1:13" ht="12.75" x14ac:dyDescent="0.2">
      <c r="A3" s="130"/>
      <c r="B3" s="25" t="s">
        <v>118</v>
      </c>
      <c r="C3" s="37">
        <f>Zentrale!C14</f>
        <v>2024</v>
      </c>
      <c r="D3" s="37">
        <f>Zentrale!C16</f>
        <v>2025</v>
      </c>
      <c r="E3" s="37">
        <f>Zentrale!C18</f>
        <v>2026</v>
      </c>
      <c r="F3" s="37">
        <v>2027</v>
      </c>
      <c r="G3" s="37">
        <v>2028</v>
      </c>
      <c r="H3" s="37">
        <v>2029</v>
      </c>
      <c r="I3" s="37">
        <v>2030</v>
      </c>
      <c r="J3" s="37">
        <v>2031</v>
      </c>
      <c r="K3" s="37">
        <v>2032</v>
      </c>
      <c r="L3" s="37">
        <v>2033</v>
      </c>
      <c r="M3" s="129"/>
    </row>
    <row r="4" spans="1:13" s="84" customFormat="1" x14ac:dyDescent="0.2">
      <c r="A4" s="131"/>
      <c r="B4" s="83" t="s">
        <v>0</v>
      </c>
      <c r="C4" s="114" t="str">
        <f>IF('2024'!$N$5="","",'2024'!$N$5)</f>
        <v/>
      </c>
      <c r="D4" s="114" t="str">
        <f>IF('25'!$N$5="","",'25'!$N$5)</f>
        <v/>
      </c>
      <c r="E4" s="114" t="str">
        <f>IF('26'!$N$5="","",'26'!$N$5)</f>
        <v/>
      </c>
      <c r="F4" s="114"/>
      <c r="G4" s="114"/>
      <c r="H4" s="114"/>
      <c r="I4" s="114"/>
      <c r="J4" s="114"/>
      <c r="K4" s="114"/>
      <c r="L4" s="114"/>
      <c r="M4" s="129"/>
    </row>
    <row r="5" spans="1:13" s="84" customFormat="1" x14ac:dyDescent="0.2">
      <c r="A5" s="131"/>
      <c r="B5" s="83" t="s">
        <v>32</v>
      </c>
      <c r="C5" s="115">
        <f>SUM('2024'!$C$11:$N$11)</f>
        <v>0</v>
      </c>
      <c r="D5" s="115">
        <f>SUM('25'!$C$11:$N$11)</f>
        <v>0</v>
      </c>
      <c r="E5" s="115">
        <f>SUM('26'!$C$11:$N$11)</f>
        <v>0</v>
      </c>
      <c r="F5" s="115"/>
      <c r="G5" s="115"/>
      <c r="H5" s="115"/>
      <c r="I5" s="115"/>
      <c r="J5" s="115"/>
      <c r="K5" s="115"/>
      <c r="L5" s="115"/>
      <c r="M5" s="129"/>
    </row>
    <row r="6" spans="1:13" s="84" customFormat="1" x14ac:dyDescent="0.2">
      <c r="A6" s="131"/>
      <c r="B6" s="83" t="s">
        <v>67</v>
      </c>
      <c r="C6" s="116">
        <f>SUM('2024'!$C$17:$N$17)</f>
        <v>0</v>
      </c>
      <c r="D6" s="116">
        <f>SUM('25'!$C$17:$N$17)</f>
        <v>0</v>
      </c>
      <c r="E6" s="116">
        <f>SUM('26'!$C$17:$N$17)</f>
        <v>0</v>
      </c>
      <c r="F6" s="116"/>
      <c r="G6" s="116"/>
      <c r="H6" s="116"/>
      <c r="I6" s="116"/>
      <c r="J6" s="116"/>
      <c r="K6" s="116"/>
      <c r="L6" s="116"/>
      <c r="M6" s="129"/>
    </row>
    <row r="7" spans="1:13" x14ac:dyDescent="0.2">
      <c r="A7" s="130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129"/>
    </row>
    <row r="8" spans="1:13" x14ac:dyDescent="0.2">
      <c r="A8" s="130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129"/>
    </row>
    <row r="9" spans="1:13" x14ac:dyDescent="0.2">
      <c r="A9" s="130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129"/>
    </row>
    <row r="10" spans="1:13" x14ac:dyDescent="0.2">
      <c r="A10" s="130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129"/>
    </row>
    <row r="11" spans="1:13" x14ac:dyDescent="0.2">
      <c r="A11" s="130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129"/>
    </row>
    <row r="12" spans="1:13" x14ac:dyDescent="0.2">
      <c r="A12" s="130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129"/>
    </row>
    <row r="13" spans="1:13" x14ac:dyDescent="0.2">
      <c r="A13" s="13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129"/>
    </row>
    <row r="14" spans="1:13" x14ac:dyDescent="0.2">
      <c r="A14" s="130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129"/>
    </row>
    <row r="15" spans="1:13" x14ac:dyDescent="0.2">
      <c r="A15" s="130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129"/>
    </row>
    <row r="16" spans="1:13" x14ac:dyDescent="0.2">
      <c r="A16" s="130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129"/>
    </row>
    <row r="17" spans="1:13" x14ac:dyDescent="0.2">
      <c r="A17" s="130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29"/>
    </row>
    <row r="18" spans="1:13" x14ac:dyDescent="0.2">
      <c r="A18" s="13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129"/>
    </row>
    <row r="19" spans="1:13" x14ac:dyDescent="0.2">
      <c r="A19" s="13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129"/>
    </row>
    <row r="20" spans="1:13" x14ac:dyDescent="0.2">
      <c r="A20" s="130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129"/>
    </row>
    <row r="21" spans="1:13" x14ac:dyDescent="0.2">
      <c r="A21" s="130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129"/>
    </row>
    <row r="22" spans="1:13" x14ac:dyDescent="0.2">
      <c r="A22" s="130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129"/>
    </row>
    <row r="23" spans="1:13" x14ac:dyDescent="0.2">
      <c r="A23" s="130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129"/>
    </row>
    <row r="24" spans="1:13" x14ac:dyDescent="0.2">
      <c r="A24" s="130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129"/>
    </row>
    <row r="25" spans="1:13" x14ac:dyDescent="0.2">
      <c r="A25" s="130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129"/>
    </row>
    <row r="26" spans="1:13" x14ac:dyDescent="0.2">
      <c r="A26" s="130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129"/>
    </row>
    <row r="27" spans="1:13" x14ac:dyDescent="0.2">
      <c r="A27" s="130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129"/>
    </row>
    <row r="28" spans="1:13" x14ac:dyDescent="0.2">
      <c r="A28" s="130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129"/>
    </row>
    <row r="29" spans="1:13" x14ac:dyDescent="0.2">
      <c r="A29" s="130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129"/>
    </row>
    <row r="30" spans="1:13" x14ac:dyDescent="0.2">
      <c r="A30" s="130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129"/>
    </row>
    <row r="31" spans="1:13" x14ac:dyDescent="0.2">
      <c r="A31" s="130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129"/>
    </row>
    <row r="32" spans="1:13" x14ac:dyDescent="0.2">
      <c r="A32" s="130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129"/>
    </row>
    <row r="33" spans="1:13" x14ac:dyDescent="0.2">
      <c r="A33" s="130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129"/>
    </row>
    <row r="34" spans="1:13" x14ac:dyDescent="0.2">
      <c r="A34" s="130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129"/>
    </row>
    <row r="35" spans="1:13" x14ac:dyDescent="0.2">
      <c r="A35" s="130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129"/>
    </row>
    <row r="36" spans="1:13" x14ac:dyDescent="0.2">
      <c r="A36" s="130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129"/>
    </row>
    <row r="37" spans="1:13" x14ac:dyDescent="0.2">
      <c r="A37" s="13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129"/>
    </row>
    <row r="38" spans="1:13" x14ac:dyDescent="0.2">
      <c r="A38" s="13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129"/>
    </row>
    <row r="39" spans="1:13" x14ac:dyDescent="0.2">
      <c r="A39" s="132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4"/>
    </row>
  </sheetData>
  <sheetProtection algorithmName="SHA-512" hashValue="Cen4h9rjZWn/HBNQh9IBK+h6kIkOwCFuwq6jPoV8mPJ/ue3qnl+FNVJjGovyHiYhITCi+kperu7p1w2XxkEUWw==" saltValue="T+LxUBjRGxnbXSo2EOXyUA==" spinCount="100000" sheet="1" objects="1" scenarios="1"/>
  <phoneticPr fontId="0" type="noConversion"/>
  <hyperlinks>
    <hyperlink ref="B3" location="Zentrale!A7" display="Zentrale" xr:uid="{E62C4088-B4E3-42DC-BEEE-F0E21423AA71}"/>
  </hyperlink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horizontalDpi="4294967293" verticalDpi="300" r:id="rId1"/>
  <headerFooter alignWithMargins="0">
    <oddHeader>&amp;R&amp;"Calibri,Standard"&amp;10&amp;D</oddHeader>
    <oddFooter xml:space="preserve">&amp;C&amp;"Calibri,Standard"&amp;10&amp;F aus XG400   © Auvista Verlag München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showRowColHeaders="0" workbookViewId="0">
      <pane ySplit="11" topLeftCell="A12" activePane="bottomLeft" state="frozenSplit"/>
      <selection activeCell="C12" sqref="C12"/>
      <selection pane="bottomLeft" activeCell="A12" sqref="A12"/>
    </sheetView>
  </sheetViews>
  <sheetFormatPr baseColWidth="10" defaultRowHeight="11.25" x14ac:dyDescent="0.2"/>
  <cols>
    <col min="1" max="1" width="2.83203125" style="84" customWidth="1"/>
    <col min="2" max="2" width="20.83203125" style="84" customWidth="1"/>
    <col min="3" max="14" width="11.83203125" style="84" customWidth="1"/>
    <col min="15" max="15" width="0.5" style="84" customWidth="1"/>
    <col min="16" max="16" width="2.83203125" style="84" customWidth="1"/>
    <col min="17" max="256" width="12" style="84"/>
    <col min="257" max="257" width="2.83203125" style="84" customWidth="1"/>
    <col min="258" max="258" width="20.83203125" style="84" customWidth="1"/>
    <col min="259" max="270" width="11.83203125" style="84" customWidth="1"/>
    <col min="271" max="271" width="0.5" style="84" customWidth="1"/>
    <col min="272" max="272" width="2.83203125" style="84" customWidth="1"/>
    <col min="273" max="512" width="12" style="84"/>
    <col min="513" max="513" width="2.83203125" style="84" customWidth="1"/>
    <col min="514" max="514" width="20.83203125" style="84" customWidth="1"/>
    <col min="515" max="526" width="11.83203125" style="84" customWidth="1"/>
    <col min="527" max="527" width="0.5" style="84" customWidth="1"/>
    <col min="528" max="528" width="2.83203125" style="84" customWidth="1"/>
    <col min="529" max="768" width="12" style="84"/>
    <col min="769" max="769" width="2.83203125" style="84" customWidth="1"/>
    <col min="770" max="770" width="20.83203125" style="84" customWidth="1"/>
    <col min="771" max="782" width="11.83203125" style="84" customWidth="1"/>
    <col min="783" max="783" width="0.5" style="84" customWidth="1"/>
    <col min="784" max="784" width="2.83203125" style="84" customWidth="1"/>
    <col min="785" max="1024" width="12" style="84"/>
    <col min="1025" max="1025" width="2.83203125" style="84" customWidth="1"/>
    <col min="1026" max="1026" width="20.83203125" style="84" customWidth="1"/>
    <col min="1027" max="1038" width="11.83203125" style="84" customWidth="1"/>
    <col min="1039" max="1039" width="0.5" style="84" customWidth="1"/>
    <col min="1040" max="1040" width="2.83203125" style="84" customWidth="1"/>
    <col min="1041" max="1280" width="12" style="84"/>
    <col min="1281" max="1281" width="2.83203125" style="84" customWidth="1"/>
    <col min="1282" max="1282" width="20.83203125" style="84" customWidth="1"/>
    <col min="1283" max="1294" width="11.83203125" style="84" customWidth="1"/>
    <col min="1295" max="1295" width="0.5" style="84" customWidth="1"/>
    <col min="1296" max="1296" width="2.83203125" style="84" customWidth="1"/>
    <col min="1297" max="1536" width="12" style="84"/>
    <col min="1537" max="1537" width="2.83203125" style="84" customWidth="1"/>
    <col min="1538" max="1538" width="20.83203125" style="84" customWidth="1"/>
    <col min="1539" max="1550" width="11.83203125" style="84" customWidth="1"/>
    <col min="1551" max="1551" width="0.5" style="84" customWidth="1"/>
    <col min="1552" max="1552" width="2.83203125" style="84" customWidth="1"/>
    <col min="1553" max="1792" width="12" style="84"/>
    <col min="1793" max="1793" width="2.83203125" style="84" customWidth="1"/>
    <col min="1794" max="1794" width="20.83203125" style="84" customWidth="1"/>
    <col min="1795" max="1806" width="11.83203125" style="84" customWidth="1"/>
    <col min="1807" max="1807" width="0.5" style="84" customWidth="1"/>
    <col min="1808" max="1808" width="2.83203125" style="84" customWidth="1"/>
    <col min="1809" max="2048" width="12" style="84"/>
    <col min="2049" max="2049" width="2.83203125" style="84" customWidth="1"/>
    <col min="2050" max="2050" width="20.83203125" style="84" customWidth="1"/>
    <col min="2051" max="2062" width="11.83203125" style="84" customWidth="1"/>
    <col min="2063" max="2063" width="0.5" style="84" customWidth="1"/>
    <col min="2064" max="2064" width="2.83203125" style="84" customWidth="1"/>
    <col min="2065" max="2304" width="12" style="84"/>
    <col min="2305" max="2305" width="2.83203125" style="84" customWidth="1"/>
    <col min="2306" max="2306" width="20.83203125" style="84" customWidth="1"/>
    <col min="2307" max="2318" width="11.83203125" style="84" customWidth="1"/>
    <col min="2319" max="2319" width="0.5" style="84" customWidth="1"/>
    <col min="2320" max="2320" width="2.83203125" style="84" customWidth="1"/>
    <col min="2321" max="2560" width="12" style="84"/>
    <col min="2561" max="2561" width="2.83203125" style="84" customWidth="1"/>
    <col min="2562" max="2562" width="20.83203125" style="84" customWidth="1"/>
    <col min="2563" max="2574" width="11.83203125" style="84" customWidth="1"/>
    <col min="2575" max="2575" width="0.5" style="84" customWidth="1"/>
    <col min="2576" max="2576" width="2.83203125" style="84" customWidth="1"/>
    <col min="2577" max="2816" width="12" style="84"/>
    <col min="2817" max="2817" width="2.83203125" style="84" customWidth="1"/>
    <col min="2818" max="2818" width="20.83203125" style="84" customWidth="1"/>
    <col min="2819" max="2830" width="11.83203125" style="84" customWidth="1"/>
    <col min="2831" max="2831" width="0.5" style="84" customWidth="1"/>
    <col min="2832" max="2832" width="2.83203125" style="84" customWidth="1"/>
    <col min="2833" max="3072" width="12" style="84"/>
    <col min="3073" max="3073" width="2.83203125" style="84" customWidth="1"/>
    <col min="3074" max="3074" width="20.83203125" style="84" customWidth="1"/>
    <col min="3075" max="3086" width="11.83203125" style="84" customWidth="1"/>
    <col min="3087" max="3087" width="0.5" style="84" customWidth="1"/>
    <col min="3088" max="3088" width="2.83203125" style="84" customWidth="1"/>
    <col min="3089" max="3328" width="12" style="84"/>
    <col min="3329" max="3329" width="2.83203125" style="84" customWidth="1"/>
    <col min="3330" max="3330" width="20.83203125" style="84" customWidth="1"/>
    <col min="3331" max="3342" width="11.83203125" style="84" customWidth="1"/>
    <col min="3343" max="3343" width="0.5" style="84" customWidth="1"/>
    <col min="3344" max="3344" width="2.83203125" style="84" customWidth="1"/>
    <col min="3345" max="3584" width="12" style="84"/>
    <col min="3585" max="3585" width="2.83203125" style="84" customWidth="1"/>
    <col min="3586" max="3586" width="20.83203125" style="84" customWidth="1"/>
    <col min="3587" max="3598" width="11.83203125" style="84" customWidth="1"/>
    <col min="3599" max="3599" width="0.5" style="84" customWidth="1"/>
    <col min="3600" max="3600" width="2.83203125" style="84" customWidth="1"/>
    <col min="3601" max="3840" width="12" style="84"/>
    <col min="3841" max="3841" width="2.83203125" style="84" customWidth="1"/>
    <col min="3842" max="3842" width="20.83203125" style="84" customWidth="1"/>
    <col min="3843" max="3854" width="11.83203125" style="84" customWidth="1"/>
    <col min="3855" max="3855" width="0.5" style="84" customWidth="1"/>
    <col min="3856" max="3856" width="2.83203125" style="84" customWidth="1"/>
    <col min="3857" max="4096" width="12" style="84"/>
    <col min="4097" max="4097" width="2.83203125" style="84" customWidth="1"/>
    <col min="4098" max="4098" width="20.83203125" style="84" customWidth="1"/>
    <col min="4099" max="4110" width="11.83203125" style="84" customWidth="1"/>
    <col min="4111" max="4111" width="0.5" style="84" customWidth="1"/>
    <col min="4112" max="4112" width="2.83203125" style="84" customWidth="1"/>
    <col min="4113" max="4352" width="12" style="84"/>
    <col min="4353" max="4353" width="2.83203125" style="84" customWidth="1"/>
    <col min="4354" max="4354" width="20.83203125" style="84" customWidth="1"/>
    <col min="4355" max="4366" width="11.83203125" style="84" customWidth="1"/>
    <col min="4367" max="4367" width="0.5" style="84" customWidth="1"/>
    <col min="4368" max="4368" width="2.83203125" style="84" customWidth="1"/>
    <col min="4369" max="4608" width="12" style="84"/>
    <col min="4609" max="4609" width="2.83203125" style="84" customWidth="1"/>
    <col min="4610" max="4610" width="20.83203125" style="84" customWidth="1"/>
    <col min="4611" max="4622" width="11.83203125" style="84" customWidth="1"/>
    <col min="4623" max="4623" width="0.5" style="84" customWidth="1"/>
    <col min="4624" max="4624" width="2.83203125" style="84" customWidth="1"/>
    <col min="4625" max="4864" width="12" style="84"/>
    <col min="4865" max="4865" width="2.83203125" style="84" customWidth="1"/>
    <col min="4866" max="4866" width="20.83203125" style="84" customWidth="1"/>
    <col min="4867" max="4878" width="11.83203125" style="84" customWidth="1"/>
    <col min="4879" max="4879" width="0.5" style="84" customWidth="1"/>
    <col min="4880" max="4880" width="2.83203125" style="84" customWidth="1"/>
    <col min="4881" max="5120" width="12" style="84"/>
    <col min="5121" max="5121" width="2.83203125" style="84" customWidth="1"/>
    <col min="5122" max="5122" width="20.83203125" style="84" customWidth="1"/>
    <col min="5123" max="5134" width="11.83203125" style="84" customWidth="1"/>
    <col min="5135" max="5135" width="0.5" style="84" customWidth="1"/>
    <col min="5136" max="5136" width="2.83203125" style="84" customWidth="1"/>
    <col min="5137" max="5376" width="12" style="84"/>
    <col min="5377" max="5377" width="2.83203125" style="84" customWidth="1"/>
    <col min="5378" max="5378" width="20.83203125" style="84" customWidth="1"/>
    <col min="5379" max="5390" width="11.83203125" style="84" customWidth="1"/>
    <col min="5391" max="5391" width="0.5" style="84" customWidth="1"/>
    <col min="5392" max="5392" width="2.83203125" style="84" customWidth="1"/>
    <col min="5393" max="5632" width="12" style="84"/>
    <col min="5633" max="5633" width="2.83203125" style="84" customWidth="1"/>
    <col min="5634" max="5634" width="20.83203125" style="84" customWidth="1"/>
    <col min="5635" max="5646" width="11.83203125" style="84" customWidth="1"/>
    <col min="5647" max="5647" width="0.5" style="84" customWidth="1"/>
    <col min="5648" max="5648" width="2.83203125" style="84" customWidth="1"/>
    <col min="5649" max="5888" width="12" style="84"/>
    <col min="5889" max="5889" width="2.83203125" style="84" customWidth="1"/>
    <col min="5890" max="5890" width="20.83203125" style="84" customWidth="1"/>
    <col min="5891" max="5902" width="11.83203125" style="84" customWidth="1"/>
    <col min="5903" max="5903" width="0.5" style="84" customWidth="1"/>
    <col min="5904" max="5904" width="2.83203125" style="84" customWidth="1"/>
    <col min="5905" max="6144" width="12" style="84"/>
    <col min="6145" max="6145" width="2.83203125" style="84" customWidth="1"/>
    <col min="6146" max="6146" width="20.83203125" style="84" customWidth="1"/>
    <col min="6147" max="6158" width="11.83203125" style="84" customWidth="1"/>
    <col min="6159" max="6159" width="0.5" style="84" customWidth="1"/>
    <col min="6160" max="6160" width="2.83203125" style="84" customWidth="1"/>
    <col min="6161" max="6400" width="12" style="84"/>
    <col min="6401" max="6401" width="2.83203125" style="84" customWidth="1"/>
    <col min="6402" max="6402" width="20.83203125" style="84" customWidth="1"/>
    <col min="6403" max="6414" width="11.83203125" style="84" customWidth="1"/>
    <col min="6415" max="6415" width="0.5" style="84" customWidth="1"/>
    <col min="6416" max="6416" width="2.83203125" style="84" customWidth="1"/>
    <col min="6417" max="6656" width="12" style="84"/>
    <col min="6657" max="6657" width="2.83203125" style="84" customWidth="1"/>
    <col min="6658" max="6658" width="20.83203125" style="84" customWidth="1"/>
    <col min="6659" max="6670" width="11.83203125" style="84" customWidth="1"/>
    <col min="6671" max="6671" width="0.5" style="84" customWidth="1"/>
    <col min="6672" max="6672" width="2.83203125" style="84" customWidth="1"/>
    <col min="6673" max="6912" width="12" style="84"/>
    <col min="6913" max="6913" width="2.83203125" style="84" customWidth="1"/>
    <col min="6914" max="6914" width="20.83203125" style="84" customWidth="1"/>
    <col min="6915" max="6926" width="11.83203125" style="84" customWidth="1"/>
    <col min="6927" max="6927" width="0.5" style="84" customWidth="1"/>
    <col min="6928" max="6928" width="2.83203125" style="84" customWidth="1"/>
    <col min="6929" max="7168" width="12" style="84"/>
    <col min="7169" max="7169" width="2.83203125" style="84" customWidth="1"/>
    <col min="7170" max="7170" width="20.83203125" style="84" customWidth="1"/>
    <col min="7171" max="7182" width="11.83203125" style="84" customWidth="1"/>
    <col min="7183" max="7183" width="0.5" style="84" customWidth="1"/>
    <col min="7184" max="7184" width="2.83203125" style="84" customWidth="1"/>
    <col min="7185" max="7424" width="12" style="84"/>
    <col min="7425" max="7425" width="2.83203125" style="84" customWidth="1"/>
    <col min="7426" max="7426" width="20.83203125" style="84" customWidth="1"/>
    <col min="7427" max="7438" width="11.83203125" style="84" customWidth="1"/>
    <col min="7439" max="7439" width="0.5" style="84" customWidth="1"/>
    <col min="7440" max="7440" width="2.83203125" style="84" customWidth="1"/>
    <col min="7441" max="7680" width="12" style="84"/>
    <col min="7681" max="7681" width="2.83203125" style="84" customWidth="1"/>
    <col min="7682" max="7682" width="20.83203125" style="84" customWidth="1"/>
    <col min="7683" max="7694" width="11.83203125" style="84" customWidth="1"/>
    <col min="7695" max="7695" width="0.5" style="84" customWidth="1"/>
    <col min="7696" max="7696" width="2.83203125" style="84" customWidth="1"/>
    <col min="7697" max="7936" width="12" style="84"/>
    <col min="7937" max="7937" width="2.83203125" style="84" customWidth="1"/>
    <col min="7938" max="7938" width="20.83203125" style="84" customWidth="1"/>
    <col min="7939" max="7950" width="11.83203125" style="84" customWidth="1"/>
    <col min="7951" max="7951" width="0.5" style="84" customWidth="1"/>
    <col min="7952" max="7952" width="2.83203125" style="84" customWidth="1"/>
    <col min="7953" max="8192" width="12" style="84"/>
    <col min="8193" max="8193" width="2.83203125" style="84" customWidth="1"/>
    <col min="8194" max="8194" width="20.83203125" style="84" customWidth="1"/>
    <col min="8195" max="8206" width="11.83203125" style="84" customWidth="1"/>
    <col min="8207" max="8207" width="0.5" style="84" customWidth="1"/>
    <col min="8208" max="8208" width="2.83203125" style="84" customWidth="1"/>
    <col min="8209" max="8448" width="12" style="84"/>
    <col min="8449" max="8449" width="2.83203125" style="84" customWidth="1"/>
    <col min="8450" max="8450" width="20.83203125" style="84" customWidth="1"/>
    <col min="8451" max="8462" width="11.83203125" style="84" customWidth="1"/>
    <col min="8463" max="8463" width="0.5" style="84" customWidth="1"/>
    <col min="8464" max="8464" width="2.83203125" style="84" customWidth="1"/>
    <col min="8465" max="8704" width="12" style="84"/>
    <col min="8705" max="8705" width="2.83203125" style="84" customWidth="1"/>
    <col min="8706" max="8706" width="20.83203125" style="84" customWidth="1"/>
    <col min="8707" max="8718" width="11.83203125" style="84" customWidth="1"/>
    <col min="8719" max="8719" width="0.5" style="84" customWidth="1"/>
    <col min="8720" max="8720" width="2.83203125" style="84" customWidth="1"/>
    <col min="8721" max="8960" width="12" style="84"/>
    <col min="8961" max="8961" width="2.83203125" style="84" customWidth="1"/>
    <col min="8962" max="8962" width="20.83203125" style="84" customWidth="1"/>
    <col min="8963" max="8974" width="11.83203125" style="84" customWidth="1"/>
    <col min="8975" max="8975" width="0.5" style="84" customWidth="1"/>
    <col min="8976" max="8976" width="2.83203125" style="84" customWidth="1"/>
    <col min="8977" max="9216" width="12" style="84"/>
    <col min="9217" max="9217" width="2.83203125" style="84" customWidth="1"/>
    <col min="9218" max="9218" width="20.83203125" style="84" customWidth="1"/>
    <col min="9219" max="9230" width="11.83203125" style="84" customWidth="1"/>
    <col min="9231" max="9231" width="0.5" style="84" customWidth="1"/>
    <col min="9232" max="9232" width="2.83203125" style="84" customWidth="1"/>
    <col min="9233" max="9472" width="12" style="84"/>
    <col min="9473" max="9473" width="2.83203125" style="84" customWidth="1"/>
    <col min="9474" max="9474" width="20.83203125" style="84" customWidth="1"/>
    <col min="9475" max="9486" width="11.83203125" style="84" customWidth="1"/>
    <col min="9487" max="9487" width="0.5" style="84" customWidth="1"/>
    <col min="9488" max="9488" width="2.83203125" style="84" customWidth="1"/>
    <col min="9489" max="9728" width="12" style="84"/>
    <col min="9729" max="9729" width="2.83203125" style="84" customWidth="1"/>
    <col min="9730" max="9730" width="20.83203125" style="84" customWidth="1"/>
    <col min="9731" max="9742" width="11.83203125" style="84" customWidth="1"/>
    <col min="9743" max="9743" width="0.5" style="84" customWidth="1"/>
    <col min="9744" max="9744" width="2.83203125" style="84" customWidth="1"/>
    <col min="9745" max="9984" width="12" style="84"/>
    <col min="9985" max="9985" width="2.83203125" style="84" customWidth="1"/>
    <col min="9986" max="9986" width="20.83203125" style="84" customWidth="1"/>
    <col min="9987" max="9998" width="11.83203125" style="84" customWidth="1"/>
    <col min="9999" max="9999" width="0.5" style="84" customWidth="1"/>
    <col min="10000" max="10000" width="2.83203125" style="84" customWidth="1"/>
    <col min="10001" max="10240" width="12" style="84"/>
    <col min="10241" max="10241" width="2.83203125" style="84" customWidth="1"/>
    <col min="10242" max="10242" width="20.83203125" style="84" customWidth="1"/>
    <col min="10243" max="10254" width="11.83203125" style="84" customWidth="1"/>
    <col min="10255" max="10255" width="0.5" style="84" customWidth="1"/>
    <col min="10256" max="10256" width="2.83203125" style="84" customWidth="1"/>
    <col min="10257" max="10496" width="12" style="84"/>
    <col min="10497" max="10497" width="2.83203125" style="84" customWidth="1"/>
    <col min="10498" max="10498" width="20.83203125" style="84" customWidth="1"/>
    <col min="10499" max="10510" width="11.83203125" style="84" customWidth="1"/>
    <col min="10511" max="10511" width="0.5" style="84" customWidth="1"/>
    <col min="10512" max="10512" width="2.83203125" style="84" customWidth="1"/>
    <col min="10513" max="10752" width="12" style="84"/>
    <col min="10753" max="10753" width="2.83203125" style="84" customWidth="1"/>
    <col min="10754" max="10754" width="20.83203125" style="84" customWidth="1"/>
    <col min="10755" max="10766" width="11.83203125" style="84" customWidth="1"/>
    <col min="10767" max="10767" width="0.5" style="84" customWidth="1"/>
    <col min="10768" max="10768" width="2.83203125" style="84" customWidth="1"/>
    <col min="10769" max="11008" width="12" style="84"/>
    <col min="11009" max="11009" width="2.83203125" style="84" customWidth="1"/>
    <col min="11010" max="11010" width="20.83203125" style="84" customWidth="1"/>
    <col min="11011" max="11022" width="11.83203125" style="84" customWidth="1"/>
    <col min="11023" max="11023" width="0.5" style="84" customWidth="1"/>
    <col min="11024" max="11024" width="2.83203125" style="84" customWidth="1"/>
    <col min="11025" max="11264" width="12" style="84"/>
    <col min="11265" max="11265" width="2.83203125" style="84" customWidth="1"/>
    <col min="11266" max="11266" width="20.83203125" style="84" customWidth="1"/>
    <col min="11267" max="11278" width="11.83203125" style="84" customWidth="1"/>
    <col min="11279" max="11279" width="0.5" style="84" customWidth="1"/>
    <col min="11280" max="11280" width="2.83203125" style="84" customWidth="1"/>
    <col min="11281" max="11520" width="12" style="84"/>
    <col min="11521" max="11521" width="2.83203125" style="84" customWidth="1"/>
    <col min="11522" max="11522" width="20.83203125" style="84" customWidth="1"/>
    <col min="11523" max="11534" width="11.83203125" style="84" customWidth="1"/>
    <col min="11535" max="11535" width="0.5" style="84" customWidth="1"/>
    <col min="11536" max="11536" width="2.83203125" style="84" customWidth="1"/>
    <col min="11537" max="11776" width="12" style="84"/>
    <col min="11777" max="11777" width="2.83203125" style="84" customWidth="1"/>
    <col min="11778" max="11778" width="20.83203125" style="84" customWidth="1"/>
    <col min="11779" max="11790" width="11.83203125" style="84" customWidth="1"/>
    <col min="11791" max="11791" width="0.5" style="84" customWidth="1"/>
    <col min="11792" max="11792" width="2.83203125" style="84" customWidth="1"/>
    <col min="11793" max="12032" width="12" style="84"/>
    <col min="12033" max="12033" width="2.83203125" style="84" customWidth="1"/>
    <col min="12034" max="12034" width="20.83203125" style="84" customWidth="1"/>
    <col min="12035" max="12046" width="11.83203125" style="84" customWidth="1"/>
    <col min="12047" max="12047" width="0.5" style="84" customWidth="1"/>
    <col min="12048" max="12048" width="2.83203125" style="84" customWidth="1"/>
    <col min="12049" max="12288" width="12" style="84"/>
    <col min="12289" max="12289" width="2.83203125" style="84" customWidth="1"/>
    <col min="12290" max="12290" width="20.83203125" style="84" customWidth="1"/>
    <col min="12291" max="12302" width="11.83203125" style="84" customWidth="1"/>
    <col min="12303" max="12303" width="0.5" style="84" customWidth="1"/>
    <col min="12304" max="12304" width="2.83203125" style="84" customWidth="1"/>
    <col min="12305" max="12544" width="12" style="84"/>
    <col min="12545" max="12545" width="2.83203125" style="84" customWidth="1"/>
    <col min="12546" max="12546" width="20.83203125" style="84" customWidth="1"/>
    <col min="12547" max="12558" width="11.83203125" style="84" customWidth="1"/>
    <col min="12559" max="12559" width="0.5" style="84" customWidth="1"/>
    <col min="12560" max="12560" width="2.83203125" style="84" customWidth="1"/>
    <col min="12561" max="12800" width="12" style="84"/>
    <col min="12801" max="12801" width="2.83203125" style="84" customWidth="1"/>
    <col min="12802" max="12802" width="20.83203125" style="84" customWidth="1"/>
    <col min="12803" max="12814" width="11.83203125" style="84" customWidth="1"/>
    <col min="12815" max="12815" width="0.5" style="84" customWidth="1"/>
    <col min="12816" max="12816" width="2.83203125" style="84" customWidth="1"/>
    <col min="12817" max="13056" width="12" style="84"/>
    <col min="13057" max="13057" width="2.83203125" style="84" customWidth="1"/>
    <col min="13058" max="13058" width="20.83203125" style="84" customWidth="1"/>
    <col min="13059" max="13070" width="11.83203125" style="84" customWidth="1"/>
    <col min="13071" max="13071" width="0.5" style="84" customWidth="1"/>
    <col min="13072" max="13072" width="2.83203125" style="84" customWidth="1"/>
    <col min="13073" max="13312" width="12" style="84"/>
    <col min="13313" max="13313" width="2.83203125" style="84" customWidth="1"/>
    <col min="13314" max="13314" width="20.83203125" style="84" customWidth="1"/>
    <col min="13315" max="13326" width="11.83203125" style="84" customWidth="1"/>
    <col min="13327" max="13327" width="0.5" style="84" customWidth="1"/>
    <col min="13328" max="13328" width="2.83203125" style="84" customWidth="1"/>
    <col min="13329" max="13568" width="12" style="84"/>
    <col min="13569" max="13569" width="2.83203125" style="84" customWidth="1"/>
    <col min="13570" max="13570" width="20.83203125" style="84" customWidth="1"/>
    <col min="13571" max="13582" width="11.83203125" style="84" customWidth="1"/>
    <col min="13583" max="13583" width="0.5" style="84" customWidth="1"/>
    <col min="13584" max="13584" width="2.83203125" style="84" customWidth="1"/>
    <col min="13585" max="13824" width="12" style="84"/>
    <col min="13825" max="13825" width="2.83203125" style="84" customWidth="1"/>
    <col min="13826" max="13826" width="20.83203125" style="84" customWidth="1"/>
    <col min="13827" max="13838" width="11.83203125" style="84" customWidth="1"/>
    <col min="13839" max="13839" width="0.5" style="84" customWidth="1"/>
    <col min="13840" max="13840" width="2.83203125" style="84" customWidth="1"/>
    <col min="13841" max="14080" width="12" style="84"/>
    <col min="14081" max="14081" width="2.83203125" style="84" customWidth="1"/>
    <col min="14082" max="14082" width="20.83203125" style="84" customWidth="1"/>
    <col min="14083" max="14094" width="11.83203125" style="84" customWidth="1"/>
    <col min="14095" max="14095" width="0.5" style="84" customWidth="1"/>
    <col min="14096" max="14096" width="2.83203125" style="84" customWidth="1"/>
    <col min="14097" max="14336" width="12" style="84"/>
    <col min="14337" max="14337" width="2.83203125" style="84" customWidth="1"/>
    <col min="14338" max="14338" width="20.83203125" style="84" customWidth="1"/>
    <col min="14339" max="14350" width="11.83203125" style="84" customWidth="1"/>
    <col min="14351" max="14351" width="0.5" style="84" customWidth="1"/>
    <col min="14352" max="14352" width="2.83203125" style="84" customWidth="1"/>
    <col min="14353" max="14592" width="12" style="84"/>
    <col min="14593" max="14593" width="2.83203125" style="84" customWidth="1"/>
    <col min="14594" max="14594" width="20.83203125" style="84" customWidth="1"/>
    <col min="14595" max="14606" width="11.83203125" style="84" customWidth="1"/>
    <col min="14607" max="14607" width="0.5" style="84" customWidth="1"/>
    <col min="14608" max="14608" width="2.83203125" style="84" customWidth="1"/>
    <col min="14609" max="14848" width="12" style="84"/>
    <col min="14849" max="14849" width="2.83203125" style="84" customWidth="1"/>
    <col min="14850" max="14850" width="20.83203125" style="84" customWidth="1"/>
    <col min="14851" max="14862" width="11.83203125" style="84" customWidth="1"/>
    <col min="14863" max="14863" width="0.5" style="84" customWidth="1"/>
    <col min="14864" max="14864" width="2.83203125" style="84" customWidth="1"/>
    <col min="14865" max="15104" width="12" style="84"/>
    <col min="15105" max="15105" width="2.83203125" style="84" customWidth="1"/>
    <col min="15106" max="15106" width="20.83203125" style="84" customWidth="1"/>
    <col min="15107" max="15118" width="11.83203125" style="84" customWidth="1"/>
    <col min="15119" max="15119" width="0.5" style="84" customWidth="1"/>
    <col min="15120" max="15120" width="2.83203125" style="84" customWidth="1"/>
    <col min="15121" max="15360" width="12" style="84"/>
    <col min="15361" max="15361" width="2.83203125" style="84" customWidth="1"/>
    <col min="15362" max="15362" width="20.83203125" style="84" customWidth="1"/>
    <col min="15363" max="15374" width="11.83203125" style="84" customWidth="1"/>
    <col min="15375" max="15375" width="0.5" style="84" customWidth="1"/>
    <col min="15376" max="15376" width="2.83203125" style="84" customWidth="1"/>
    <col min="15377" max="15616" width="12" style="84"/>
    <col min="15617" max="15617" width="2.83203125" style="84" customWidth="1"/>
    <col min="15618" max="15618" width="20.83203125" style="84" customWidth="1"/>
    <col min="15619" max="15630" width="11.83203125" style="84" customWidth="1"/>
    <col min="15631" max="15631" width="0.5" style="84" customWidth="1"/>
    <col min="15632" max="15632" width="2.83203125" style="84" customWidth="1"/>
    <col min="15633" max="15872" width="12" style="84"/>
    <col min="15873" max="15873" width="2.83203125" style="84" customWidth="1"/>
    <col min="15874" max="15874" width="20.83203125" style="84" customWidth="1"/>
    <col min="15875" max="15886" width="11.83203125" style="84" customWidth="1"/>
    <col min="15887" max="15887" width="0.5" style="84" customWidth="1"/>
    <col min="15888" max="15888" width="2.83203125" style="84" customWidth="1"/>
    <col min="15889" max="16128" width="12" style="84"/>
    <col min="16129" max="16129" width="2.83203125" style="84" customWidth="1"/>
    <col min="16130" max="16130" width="20.83203125" style="84" customWidth="1"/>
    <col min="16131" max="16142" width="11.83203125" style="84" customWidth="1"/>
    <col min="16143" max="16143" width="0.5" style="84" customWidth="1"/>
    <col min="16144" max="16144" width="2.83203125" style="84" customWidth="1"/>
    <col min="16145" max="16384" width="12" style="84"/>
  </cols>
  <sheetData>
    <row r="1" spans="1:16" ht="6" customHeight="1" x14ac:dyDescent="0.2">
      <c r="A1" s="82" t="s">
        <v>106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6.25" x14ac:dyDescent="0.4">
      <c r="A2" s="83"/>
      <c r="B2" s="25" t="s">
        <v>118</v>
      </c>
      <c r="C2" s="85" t="s">
        <v>157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6" t="s">
        <v>158</v>
      </c>
      <c r="O2" s="83"/>
      <c r="P2" s="83"/>
    </row>
    <row r="3" spans="1:16" x14ac:dyDescent="0.2">
      <c r="A3" s="83"/>
      <c r="B3" s="83"/>
      <c r="C3" s="83" t="str">
        <f>IF(Zentrale!F8="","",Zentrale!F8)</f>
        <v>Hans Mustermann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7" t="str">
        <f>IF(C3="","",C3)</f>
        <v>Hans Mustermann</v>
      </c>
      <c r="O3" s="87"/>
      <c r="P3" s="83"/>
    </row>
    <row r="4" spans="1:16" ht="6" customHeight="1" x14ac:dyDescent="0.2">
      <c r="A4" s="83"/>
      <c r="B4" s="87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ht="12.75" x14ac:dyDescent="0.2">
      <c r="A5" s="83"/>
      <c r="B5" s="90" t="s">
        <v>0</v>
      </c>
      <c r="C5" s="91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  <c r="O5" s="83"/>
      <c r="P5" s="83"/>
    </row>
    <row r="6" spans="1:16" x14ac:dyDescent="0.2">
      <c r="A6" s="83"/>
      <c r="B6" s="94" t="s">
        <v>29</v>
      </c>
      <c r="C6" s="95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O6" s="83"/>
      <c r="P6" s="83"/>
    </row>
    <row r="7" spans="1:16" ht="6" customHeight="1" x14ac:dyDescent="0.2">
      <c r="A7" s="83"/>
      <c r="B7" s="87"/>
      <c r="C7" s="98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O7" s="83"/>
      <c r="P7" s="83"/>
    </row>
    <row r="8" spans="1:16" ht="12.75" x14ac:dyDescent="0.2">
      <c r="A8" s="83"/>
      <c r="B8" s="101"/>
      <c r="C8" s="102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4"/>
      <c r="O8" s="83"/>
      <c r="P8" s="83"/>
    </row>
    <row r="9" spans="1:16" ht="12.75" x14ac:dyDescent="0.2">
      <c r="A9" s="83"/>
      <c r="B9" s="105" t="s">
        <v>16</v>
      </c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8"/>
      <c r="O9" s="83"/>
      <c r="P9" s="83"/>
    </row>
    <row r="10" spans="1:16" ht="6" customHeight="1" x14ac:dyDescent="0.2">
      <c r="A10" s="83"/>
      <c r="B10" s="83"/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4"/>
      <c r="O10" s="83"/>
      <c r="P10" s="83"/>
    </row>
    <row r="11" spans="1:16" ht="23.1" customHeight="1" x14ac:dyDescent="0.2">
      <c r="A11" s="83"/>
      <c r="B11" s="109" t="s">
        <v>17</v>
      </c>
      <c r="C11" s="102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4"/>
      <c r="O11" s="83"/>
      <c r="P11" s="83"/>
    </row>
    <row r="12" spans="1:16" ht="24.95" customHeight="1" x14ac:dyDescent="0.2">
      <c r="A12" s="82" t="s">
        <v>106</v>
      </c>
      <c r="B12" s="117" t="str">
        <f>IF('26'!B12="","",'26'!B12)</f>
        <v/>
      </c>
      <c r="C12" s="118" t="s">
        <v>159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83"/>
      <c r="P12" s="83"/>
    </row>
    <row r="13" spans="1:16" ht="24.95" customHeight="1" x14ac:dyDescent="0.2">
      <c r="A13" s="83"/>
      <c r="B13" s="117" t="str">
        <f>IF('26'!B13="","",'26'!B13)</f>
        <v/>
      </c>
      <c r="C13" s="118" t="s">
        <v>134</v>
      </c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83"/>
      <c r="P13" s="83"/>
    </row>
    <row r="14" spans="1:16" ht="24.95" customHeight="1" x14ac:dyDescent="0.2">
      <c r="A14" s="83"/>
      <c r="B14" s="117" t="str">
        <f>IF('26'!B14="","",'26'!B14)</f>
        <v/>
      </c>
      <c r="C14" s="120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83"/>
      <c r="P14" s="83"/>
    </row>
    <row r="15" spans="1:16" ht="24.95" customHeight="1" x14ac:dyDescent="0.2">
      <c r="A15" s="83"/>
      <c r="B15" s="117" t="str">
        <f>IF('26'!B15="","",'26'!B15)</f>
        <v/>
      </c>
      <c r="C15" s="120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83"/>
      <c r="P15" s="83"/>
    </row>
    <row r="16" spans="1:16" ht="24.95" customHeight="1" x14ac:dyDescent="0.2">
      <c r="A16" s="83"/>
      <c r="B16" s="117" t="str">
        <f>IF('26'!B16="","",'26'!B16)</f>
        <v/>
      </c>
      <c r="C16" s="120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83"/>
      <c r="P16" s="83"/>
    </row>
    <row r="17" spans="1:16" ht="23.1" customHeight="1" x14ac:dyDescent="0.2">
      <c r="A17" s="83"/>
      <c r="B17" s="109" t="s">
        <v>18</v>
      </c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4"/>
      <c r="O17" s="83"/>
      <c r="P17" s="83"/>
    </row>
    <row r="18" spans="1:16" ht="24.95" customHeight="1" x14ac:dyDescent="0.2">
      <c r="A18" s="83"/>
      <c r="B18" s="117" t="str">
        <f>IF('26'!B18="","",'26'!B18)</f>
        <v/>
      </c>
      <c r="C18" s="120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83"/>
      <c r="P18" s="83"/>
    </row>
    <row r="19" spans="1:16" ht="24.95" customHeight="1" x14ac:dyDescent="0.2">
      <c r="A19" s="83"/>
      <c r="B19" s="117" t="str">
        <f>IF('26'!B19="","",'26'!B19)</f>
        <v/>
      </c>
      <c r="C19" s="120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83"/>
      <c r="P19" s="83"/>
    </row>
    <row r="20" spans="1:16" ht="24.95" customHeight="1" x14ac:dyDescent="0.2">
      <c r="A20" s="83"/>
      <c r="B20" s="117" t="str">
        <f>IF('26'!B20="","",'26'!B20)</f>
        <v/>
      </c>
      <c r="C20" s="120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83"/>
      <c r="P20" s="83"/>
    </row>
    <row r="21" spans="1:16" ht="24.95" customHeight="1" x14ac:dyDescent="0.2">
      <c r="A21" s="83"/>
      <c r="B21" s="117" t="str">
        <f>IF('26'!B21="","",'26'!B21)</f>
        <v/>
      </c>
      <c r="C21" s="120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83"/>
      <c r="P21" s="83"/>
    </row>
    <row r="22" spans="1:16" ht="24.95" customHeight="1" x14ac:dyDescent="0.2">
      <c r="A22" s="83"/>
      <c r="B22" s="117" t="str">
        <f>IF('26'!B22="","",'26'!B22)</f>
        <v/>
      </c>
      <c r="C22" s="120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83"/>
      <c r="P22" s="83"/>
    </row>
    <row r="23" spans="1:16" ht="24.95" customHeight="1" x14ac:dyDescent="0.2">
      <c r="A23" s="83"/>
      <c r="B23" s="117" t="str">
        <f>IF('26'!B23="","",'26'!B23)</f>
        <v/>
      </c>
      <c r="C23" s="120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83"/>
      <c r="P23" s="83"/>
    </row>
    <row r="24" spans="1:16" ht="24.95" customHeight="1" x14ac:dyDescent="0.2">
      <c r="A24" s="83"/>
      <c r="B24" s="117" t="str">
        <f>IF('26'!B24="","",'26'!B24)</f>
        <v/>
      </c>
      <c r="C24" s="120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83"/>
      <c r="P24" s="83"/>
    </row>
    <row r="25" spans="1:16" ht="24.95" customHeight="1" x14ac:dyDescent="0.2">
      <c r="A25" s="83"/>
      <c r="B25" s="117" t="str">
        <f>IF('26'!B25="","",'26'!B25)</f>
        <v/>
      </c>
      <c r="C25" s="120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83"/>
      <c r="P25" s="83"/>
    </row>
    <row r="26" spans="1:16" ht="24.95" customHeight="1" x14ac:dyDescent="0.2">
      <c r="A26" s="83"/>
      <c r="B26" s="117" t="str">
        <f>IF('26'!B26="","",'26'!B26)</f>
        <v/>
      </c>
      <c r="C26" s="120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83"/>
      <c r="P26" s="83"/>
    </row>
    <row r="27" spans="1:16" ht="24.95" customHeight="1" x14ac:dyDescent="0.2">
      <c r="A27" s="83"/>
      <c r="B27" s="117" t="str">
        <f>IF('26'!B27="","",'26'!B27)</f>
        <v/>
      </c>
      <c r="C27" s="120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83"/>
      <c r="P27" s="83"/>
    </row>
    <row r="29" spans="1:16" x14ac:dyDescent="0.2">
      <c r="B29" s="84" t="s">
        <v>162</v>
      </c>
    </row>
  </sheetData>
  <sheetProtection algorithmName="SHA-512" hashValue="EV8vdg/UxwQVdC+bpkvddD8REAeYYWwFRhGakjmmlMUZMsbrMgREXhF1FBfC0aWrfws4j+AueyuncNjSFnL8OA==" saltValue="VzMKwb+bIfuOLkr/pmHl0g==" spinCount="100000" sheet="1" objects="1" scenarios="1"/>
  <hyperlinks>
    <hyperlink ref="B2" location="Zentrale!A7" display="Zentrale" xr:uid="{03223BC8-05BF-4B11-B4EC-79F160A9EB88}"/>
  </hyperlinks>
  <printOptions horizontalCentered="1" gridLines="1"/>
  <pageMargins left="0.39370078740157483" right="0.39370078740157483" top="0.78740157480314965" bottom="0.78740157480314965" header="0.31496062992125984" footer="0.31496062992125984"/>
  <pageSetup paperSize="9" scale="95" orientation="landscape" horizontalDpi="4294967293" verticalDpi="300" r:id="rId1"/>
  <headerFooter alignWithMargins="0">
    <oddHeader>&amp;R&amp;"Calibri,Standard"&amp;10&amp;D</oddHeader>
    <oddFooter xml:space="preserve">&amp;C&amp;"Calibri,Standard"&amp;10&amp;F aus XG400   © Auvista Verlag München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9"/>
  <sheetViews>
    <sheetView showRowColHeaders="0" workbookViewId="0">
      <pane ySplit="11" topLeftCell="A12" activePane="bottomLeft" state="frozenSplit"/>
      <selection activeCell="A12" sqref="A12"/>
      <selection pane="bottomLeft"/>
    </sheetView>
  </sheetViews>
  <sheetFormatPr baseColWidth="10" defaultRowHeight="11.25" x14ac:dyDescent="0.2"/>
  <cols>
    <col min="1" max="1" width="2.83203125" style="84" customWidth="1"/>
    <col min="2" max="2" width="20.83203125" style="84" customWidth="1"/>
    <col min="3" max="14" width="11.83203125" style="84" customWidth="1"/>
    <col min="15" max="15" width="0.5" style="84" customWidth="1"/>
    <col min="16" max="16" width="2.83203125" style="84" customWidth="1"/>
    <col min="17" max="16384" width="12" style="84"/>
  </cols>
  <sheetData>
    <row r="1" spans="1:16" ht="6" customHeight="1" x14ac:dyDescent="0.2">
      <c r="A1" s="135" t="s">
        <v>106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7"/>
    </row>
    <row r="2" spans="1:16" ht="26.25" customHeight="1" x14ac:dyDescent="0.4">
      <c r="A2" s="138"/>
      <c r="B2" s="25" t="s">
        <v>118</v>
      </c>
      <c r="C2" s="85" t="s">
        <v>145</v>
      </c>
      <c r="D2" s="83"/>
      <c r="E2" s="83"/>
      <c r="F2" s="83"/>
      <c r="G2" s="83"/>
      <c r="H2" s="163" t="s">
        <v>163</v>
      </c>
      <c r="I2" s="121"/>
      <c r="J2" s="83"/>
      <c r="K2" s="83"/>
      <c r="L2" s="83"/>
      <c r="M2" s="83"/>
      <c r="N2" s="86" t="s">
        <v>146</v>
      </c>
      <c r="O2" s="83"/>
      <c r="P2" s="139"/>
    </row>
    <row r="3" spans="1:16" x14ac:dyDescent="0.2">
      <c r="A3" s="138"/>
      <c r="B3" s="83"/>
      <c r="C3" s="83" t="s">
        <v>127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7" t="s">
        <v>127</v>
      </c>
      <c r="O3" s="87"/>
      <c r="P3" s="139"/>
    </row>
    <row r="4" spans="1:16" ht="6" customHeight="1" x14ac:dyDescent="0.2">
      <c r="A4" s="138"/>
      <c r="B4" s="87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139"/>
    </row>
    <row r="5" spans="1:16" ht="12.75" x14ac:dyDescent="0.2">
      <c r="A5" s="138"/>
      <c r="B5" s="90" t="s">
        <v>0</v>
      </c>
      <c r="C5" s="91">
        <v>39815</v>
      </c>
      <c r="D5" s="92">
        <v>39756</v>
      </c>
      <c r="E5" s="92">
        <v>39663</v>
      </c>
      <c r="F5" s="92">
        <v>39604</v>
      </c>
      <c r="G5" s="92">
        <v>39511</v>
      </c>
      <c r="H5" s="92">
        <v>41452</v>
      </c>
      <c r="I5" s="92">
        <v>41359</v>
      </c>
      <c r="J5" s="92">
        <v>41300</v>
      </c>
      <c r="K5" s="92">
        <v>41207</v>
      </c>
      <c r="L5" s="92">
        <v>41148</v>
      </c>
      <c r="M5" s="92">
        <v>40967</v>
      </c>
      <c r="N5" s="93">
        <v>40908</v>
      </c>
      <c r="O5" s="83"/>
      <c r="P5" s="139"/>
    </row>
    <row r="6" spans="1:16" x14ac:dyDescent="0.2">
      <c r="A6" s="138"/>
      <c r="B6" s="94" t="s">
        <v>29</v>
      </c>
      <c r="C6" s="95">
        <v>-93</v>
      </c>
      <c r="D6" s="96">
        <v>-76</v>
      </c>
      <c r="E6" s="96">
        <v>-81.666666666666671</v>
      </c>
      <c r="F6" s="96">
        <v>-76</v>
      </c>
      <c r="G6" s="96">
        <v>-79.400000000000006</v>
      </c>
      <c r="H6" s="96">
        <v>257.33333333333331</v>
      </c>
      <c r="I6" s="96">
        <v>207.28571428571428</v>
      </c>
      <c r="J6" s="96">
        <v>174</v>
      </c>
      <c r="K6" s="96">
        <v>144.33333333333334</v>
      </c>
      <c r="L6" s="96">
        <v>124</v>
      </c>
      <c r="M6" s="96">
        <v>96.272727272727266</v>
      </c>
      <c r="N6" s="97">
        <v>83.333333333333329</v>
      </c>
      <c r="O6" s="83"/>
      <c r="P6" s="139"/>
    </row>
    <row r="7" spans="1:16" ht="6" customHeight="1" x14ac:dyDescent="0.2">
      <c r="A7" s="138"/>
      <c r="B7" s="87"/>
      <c r="C7" s="98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O7" s="83"/>
      <c r="P7" s="139"/>
    </row>
    <row r="8" spans="1:16" ht="12.75" x14ac:dyDescent="0.2">
      <c r="A8" s="138"/>
      <c r="B8" s="101"/>
      <c r="C8" s="102" t="s">
        <v>1</v>
      </c>
      <c r="D8" s="103" t="s">
        <v>2</v>
      </c>
      <c r="E8" s="103" t="s">
        <v>3</v>
      </c>
      <c r="F8" s="103" t="s">
        <v>4</v>
      </c>
      <c r="G8" s="103" t="s">
        <v>5</v>
      </c>
      <c r="H8" s="103" t="s">
        <v>6</v>
      </c>
      <c r="I8" s="103" t="s">
        <v>7</v>
      </c>
      <c r="J8" s="103" t="s">
        <v>8</v>
      </c>
      <c r="K8" s="103" t="s">
        <v>9</v>
      </c>
      <c r="L8" s="103" t="s">
        <v>10</v>
      </c>
      <c r="M8" s="103" t="s">
        <v>11</v>
      </c>
      <c r="N8" s="104" t="s">
        <v>12</v>
      </c>
      <c r="O8" s="83"/>
      <c r="P8" s="139"/>
    </row>
    <row r="9" spans="1:16" ht="12.75" x14ac:dyDescent="0.2">
      <c r="A9" s="138"/>
      <c r="B9" s="105" t="s">
        <v>16</v>
      </c>
      <c r="C9" s="106">
        <v>-93</v>
      </c>
      <c r="D9" s="107">
        <v>-59</v>
      </c>
      <c r="E9" s="107">
        <v>-93</v>
      </c>
      <c r="F9" s="107">
        <v>-59</v>
      </c>
      <c r="G9" s="107">
        <v>-93</v>
      </c>
      <c r="H9" s="107">
        <v>1941</v>
      </c>
      <c r="I9" s="107">
        <v>-93</v>
      </c>
      <c r="J9" s="107">
        <v>-59</v>
      </c>
      <c r="K9" s="107">
        <v>-93</v>
      </c>
      <c r="L9" s="107">
        <v>-59</v>
      </c>
      <c r="M9" s="107">
        <v>-181</v>
      </c>
      <c r="N9" s="108">
        <v>-59</v>
      </c>
      <c r="O9" s="83"/>
      <c r="P9" s="139"/>
    </row>
    <row r="10" spans="1:16" ht="6" customHeight="1" x14ac:dyDescent="0.2">
      <c r="A10" s="138"/>
      <c r="B10" s="83"/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4"/>
      <c r="O10" s="83"/>
      <c r="P10" s="139"/>
    </row>
    <row r="11" spans="1:16" ht="23.1" customHeight="1" x14ac:dyDescent="0.2">
      <c r="A11" s="138"/>
      <c r="B11" s="109" t="s">
        <v>17</v>
      </c>
      <c r="C11" s="102">
        <v>1538</v>
      </c>
      <c r="D11" s="102">
        <v>1538</v>
      </c>
      <c r="E11" s="102">
        <v>1538</v>
      </c>
      <c r="F11" s="102">
        <v>1538</v>
      </c>
      <c r="G11" s="102">
        <v>1538</v>
      </c>
      <c r="H11" s="102">
        <v>3538</v>
      </c>
      <c r="I11" s="102">
        <v>1538</v>
      </c>
      <c r="J11" s="102">
        <v>1538</v>
      </c>
      <c r="K11" s="102">
        <v>1538</v>
      </c>
      <c r="L11" s="102">
        <v>1538</v>
      </c>
      <c r="M11" s="102">
        <v>1538</v>
      </c>
      <c r="N11" s="102">
        <v>1538</v>
      </c>
      <c r="O11" s="83"/>
      <c r="P11" s="139"/>
    </row>
    <row r="12" spans="1:16" ht="23.1" customHeight="1" x14ac:dyDescent="0.2">
      <c r="A12" s="140" t="s">
        <v>106</v>
      </c>
      <c r="B12" s="141" t="s">
        <v>93</v>
      </c>
      <c r="C12" s="120">
        <v>890</v>
      </c>
      <c r="D12" s="119">
        <v>890</v>
      </c>
      <c r="E12" s="119">
        <v>890</v>
      </c>
      <c r="F12" s="119">
        <v>890</v>
      </c>
      <c r="G12" s="119">
        <v>890</v>
      </c>
      <c r="H12" s="119">
        <v>890</v>
      </c>
      <c r="I12" s="119">
        <v>890</v>
      </c>
      <c r="J12" s="119">
        <v>890</v>
      </c>
      <c r="K12" s="119">
        <v>890</v>
      </c>
      <c r="L12" s="119">
        <v>890</v>
      </c>
      <c r="M12" s="119">
        <v>890</v>
      </c>
      <c r="N12" s="119">
        <v>890</v>
      </c>
      <c r="O12" s="83"/>
      <c r="P12" s="139"/>
    </row>
    <row r="13" spans="1:16" ht="23.1" customHeight="1" x14ac:dyDescent="0.2">
      <c r="A13" s="131"/>
      <c r="B13" s="141" t="s">
        <v>19</v>
      </c>
      <c r="C13" s="120">
        <v>400</v>
      </c>
      <c r="D13" s="119">
        <v>400</v>
      </c>
      <c r="E13" s="119">
        <v>400</v>
      </c>
      <c r="F13" s="119">
        <v>400</v>
      </c>
      <c r="G13" s="119">
        <v>400</v>
      </c>
      <c r="H13" s="119">
        <v>400</v>
      </c>
      <c r="I13" s="119">
        <v>400</v>
      </c>
      <c r="J13" s="119">
        <v>400</v>
      </c>
      <c r="K13" s="119">
        <v>400</v>
      </c>
      <c r="L13" s="119">
        <v>400</v>
      </c>
      <c r="M13" s="119">
        <v>400</v>
      </c>
      <c r="N13" s="119">
        <v>400</v>
      </c>
      <c r="O13" s="83"/>
      <c r="P13" s="139"/>
    </row>
    <row r="14" spans="1:16" ht="23.1" customHeight="1" x14ac:dyDescent="0.2">
      <c r="A14" s="131"/>
      <c r="B14" s="141" t="s">
        <v>130</v>
      </c>
      <c r="C14" s="120">
        <v>248</v>
      </c>
      <c r="D14" s="119">
        <v>248</v>
      </c>
      <c r="E14" s="119">
        <v>248</v>
      </c>
      <c r="F14" s="119">
        <v>248</v>
      </c>
      <c r="G14" s="119">
        <v>248</v>
      </c>
      <c r="H14" s="119">
        <v>248</v>
      </c>
      <c r="I14" s="119">
        <v>248</v>
      </c>
      <c r="J14" s="119">
        <v>248</v>
      </c>
      <c r="K14" s="119">
        <v>248</v>
      </c>
      <c r="L14" s="119">
        <v>248</v>
      </c>
      <c r="M14" s="119">
        <v>248</v>
      </c>
      <c r="N14" s="119">
        <v>248</v>
      </c>
      <c r="O14" s="83"/>
      <c r="P14" s="139"/>
    </row>
    <row r="15" spans="1:16" ht="23.1" customHeight="1" x14ac:dyDescent="0.2">
      <c r="A15" s="131"/>
      <c r="B15" s="141" t="s">
        <v>64</v>
      </c>
      <c r="C15" s="120"/>
      <c r="D15" s="119"/>
      <c r="E15" s="119"/>
      <c r="F15" s="119"/>
      <c r="G15" s="119"/>
      <c r="H15" s="119">
        <v>2000</v>
      </c>
      <c r="I15" s="119"/>
      <c r="J15" s="119"/>
      <c r="K15" s="119"/>
      <c r="L15" s="119"/>
      <c r="M15" s="119"/>
      <c r="N15" s="119"/>
      <c r="O15" s="83"/>
      <c r="P15" s="139"/>
    </row>
    <row r="16" spans="1:16" ht="23.1" customHeight="1" x14ac:dyDescent="0.2">
      <c r="A16" s="131"/>
      <c r="B16" s="141"/>
      <c r="C16" s="120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83"/>
      <c r="P16" s="139"/>
    </row>
    <row r="17" spans="1:16" ht="23.1" customHeight="1" x14ac:dyDescent="0.2">
      <c r="A17" s="131"/>
      <c r="B17" s="109" t="s">
        <v>18</v>
      </c>
      <c r="C17" s="102">
        <v>1631</v>
      </c>
      <c r="D17" s="103">
        <v>1597</v>
      </c>
      <c r="E17" s="103">
        <v>1631</v>
      </c>
      <c r="F17" s="103">
        <v>1597</v>
      </c>
      <c r="G17" s="103">
        <v>1631</v>
      </c>
      <c r="H17" s="103">
        <v>1597</v>
      </c>
      <c r="I17" s="103">
        <v>1631</v>
      </c>
      <c r="J17" s="103">
        <v>1597</v>
      </c>
      <c r="K17" s="103">
        <v>1631</v>
      </c>
      <c r="L17" s="103">
        <v>1597</v>
      </c>
      <c r="M17" s="103">
        <v>1719</v>
      </c>
      <c r="N17" s="104">
        <v>1597</v>
      </c>
      <c r="O17" s="83"/>
      <c r="P17" s="139"/>
    </row>
    <row r="18" spans="1:16" ht="23.1" customHeight="1" x14ac:dyDescent="0.2">
      <c r="A18" s="131"/>
      <c r="B18" s="141" t="s">
        <v>23</v>
      </c>
      <c r="C18" s="120">
        <v>616</v>
      </c>
      <c r="D18" s="119">
        <v>616</v>
      </c>
      <c r="E18" s="119">
        <v>616</v>
      </c>
      <c r="F18" s="119">
        <v>616</v>
      </c>
      <c r="G18" s="119">
        <v>616</v>
      </c>
      <c r="H18" s="119">
        <v>616</v>
      </c>
      <c r="I18" s="119">
        <v>616</v>
      </c>
      <c r="J18" s="119">
        <v>616</v>
      </c>
      <c r="K18" s="119">
        <v>616</v>
      </c>
      <c r="L18" s="119">
        <v>616</v>
      </c>
      <c r="M18" s="119">
        <v>616</v>
      </c>
      <c r="N18" s="119">
        <v>616</v>
      </c>
      <c r="O18" s="83"/>
      <c r="P18" s="139"/>
    </row>
    <row r="19" spans="1:16" ht="23.1" customHeight="1" x14ac:dyDescent="0.2">
      <c r="A19" s="131"/>
      <c r="B19" s="141" t="s">
        <v>20</v>
      </c>
      <c r="C19" s="120">
        <v>237</v>
      </c>
      <c r="D19" s="119">
        <v>237</v>
      </c>
      <c r="E19" s="119">
        <v>237</v>
      </c>
      <c r="F19" s="119">
        <v>237</v>
      </c>
      <c r="G19" s="119">
        <v>237</v>
      </c>
      <c r="H19" s="119">
        <v>237</v>
      </c>
      <c r="I19" s="119">
        <v>237</v>
      </c>
      <c r="J19" s="119">
        <v>237</v>
      </c>
      <c r="K19" s="119">
        <v>237</v>
      </c>
      <c r="L19" s="119">
        <v>237</v>
      </c>
      <c r="M19" s="119">
        <v>237</v>
      </c>
      <c r="N19" s="119">
        <v>237</v>
      </c>
      <c r="O19" s="83"/>
      <c r="P19" s="139"/>
    </row>
    <row r="20" spans="1:16" ht="23.1" customHeight="1" x14ac:dyDescent="0.2">
      <c r="A20" s="131"/>
      <c r="B20" s="141" t="s">
        <v>21</v>
      </c>
      <c r="C20" s="120">
        <v>46</v>
      </c>
      <c r="D20" s="119">
        <v>46</v>
      </c>
      <c r="E20" s="119">
        <v>46</v>
      </c>
      <c r="F20" s="119">
        <v>46</v>
      </c>
      <c r="G20" s="119">
        <v>46</v>
      </c>
      <c r="H20" s="119">
        <v>46</v>
      </c>
      <c r="I20" s="119">
        <v>46</v>
      </c>
      <c r="J20" s="119">
        <v>46</v>
      </c>
      <c r="K20" s="119">
        <v>46</v>
      </c>
      <c r="L20" s="119">
        <v>46</v>
      </c>
      <c r="M20" s="119">
        <v>46</v>
      </c>
      <c r="N20" s="119">
        <v>46</v>
      </c>
      <c r="O20" s="83"/>
      <c r="P20" s="139"/>
    </row>
    <row r="21" spans="1:16" ht="23.1" customHeight="1" x14ac:dyDescent="0.2">
      <c r="A21" s="131"/>
      <c r="B21" s="141" t="s">
        <v>28</v>
      </c>
      <c r="C21" s="120">
        <v>100</v>
      </c>
      <c r="D21" s="119">
        <v>100</v>
      </c>
      <c r="E21" s="119">
        <v>100</v>
      </c>
      <c r="F21" s="119">
        <v>100</v>
      </c>
      <c r="G21" s="119">
        <v>100</v>
      </c>
      <c r="H21" s="119">
        <v>100</v>
      </c>
      <c r="I21" s="119">
        <v>100</v>
      </c>
      <c r="J21" s="119">
        <v>100</v>
      </c>
      <c r="K21" s="119">
        <v>100</v>
      </c>
      <c r="L21" s="119">
        <v>100</v>
      </c>
      <c r="M21" s="119">
        <v>100</v>
      </c>
      <c r="N21" s="119">
        <v>100</v>
      </c>
      <c r="O21" s="83"/>
      <c r="P21" s="139"/>
    </row>
    <row r="22" spans="1:16" ht="23.1" customHeight="1" x14ac:dyDescent="0.2">
      <c r="A22" s="131"/>
      <c r="B22" s="141" t="s">
        <v>22</v>
      </c>
      <c r="C22" s="120">
        <v>250</v>
      </c>
      <c r="D22" s="119">
        <v>250</v>
      </c>
      <c r="E22" s="119">
        <v>250</v>
      </c>
      <c r="F22" s="119">
        <v>250</v>
      </c>
      <c r="G22" s="119">
        <v>250</v>
      </c>
      <c r="H22" s="119">
        <v>250</v>
      </c>
      <c r="I22" s="119">
        <v>250</v>
      </c>
      <c r="J22" s="119">
        <v>250</v>
      </c>
      <c r="K22" s="119">
        <v>250</v>
      </c>
      <c r="L22" s="119">
        <v>250</v>
      </c>
      <c r="M22" s="119">
        <v>250</v>
      </c>
      <c r="N22" s="119">
        <v>250</v>
      </c>
      <c r="O22" s="83"/>
      <c r="P22" s="139"/>
    </row>
    <row r="23" spans="1:16" ht="23.1" customHeight="1" x14ac:dyDescent="0.2">
      <c r="A23" s="131"/>
      <c r="B23" s="141" t="s">
        <v>24</v>
      </c>
      <c r="C23" s="120">
        <v>50</v>
      </c>
      <c r="D23" s="119">
        <v>50</v>
      </c>
      <c r="E23" s="119">
        <v>50</v>
      </c>
      <c r="F23" s="119">
        <v>50</v>
      </c>
      <c r="G23" s="119">
        <v>50</v>
      </c>
      <c r="H23" s="119">
        <v>50</v>
      </c>
      <c r="I23" s="119">
        <v>50</v>
      </c>
      <c r="J23" s="119">
        <v>50</v>
      </c>
      <c r="K23" s="119">
        <v>50</v>
      </c>
      <c r="L23" s="119">
        <v>50</v>
      </c>
      <c r="M23" s="119">
        <v>50</v>
      </c>
      <c r="N23" s="119">
        <v>50</v>
      </c>
      <c r="O23" s="83"/>
      <c r="P23" s="139"/>
    </row>
    <row r="24" spans="1:16" ht="23.1" customHeight="1" x14ac:dyDescent="0.2">
      <c r="A24" s="131"/>
      <c r="B24" s="141" t="s">
        <v>25</v>
      </c>
      <c r="C24" s="120">
        <v>34</v>
      </c>
      <c r="D24" s="119"/>
      <c r="E24" s="119">
        <v>34</v>
      </c>
      <c r="F24" s="119"/>
      <c r="G24" s="119">
        <v>34</v>
      </c>
      <c r="H24" s="119"/>
      <c r="I24" s="119">
        <v>34</v>
      </c>
      <c r="J24" s="119"/>
      <c r="K24" s="119">
        <v>34</v>
      </c>
      <c r="L24" s="119"/>
      <c r="M24" s="119">
        <v>122</v>
      </c>
      <c r="N24" s="119"/>
      <c r="O24" s="83"/>
      <c r="P24" s="139"/>
    </row>
    <row r="25" spans="1:16" ht="23.1" customHeight="1" x14ac:dyDescent="0.2">
      <c r="A25" s="131"/>
      <c r="B25" s="141" t="s">
        <v>26</v>
      </c>
      <c r="C25" s="120">
        <v>48</v>
      </c>
      <c r="D25" s="119">
        <v>48</v>
      </c>
      <c r="E25" s="119">
        <v>48</v>
      </c>
      <c r="F25" s="119">
        <v>48</v>
      </c>
      <c r="G25" s="119">
        <v>48</v>
      </c>
      <c r="H25" s="119">
        <v>48</v>
      </c>
      <c r="I25" s="119">
        <v>48</v>
      </c>
      <c r="J25" s="119">
        <v>48</v>
      </c>
      <c r="K25" s="119">
        <v>48</v>
      </c>
      <c r="L25" s="119">
        <v>48</v>
      </c>
      <c r="M25" s="119">
        <v>48</v>
      </c>
      <c r="N25" s="119">
        <v>48</v>
      </c>
      <c r="O25" s="83"/>
      <c r="P25" s="139"/>
    </row>
    <row r="26" spans="1:16" ht="23.1" customHeight="1" x14ac:dyDescent="0.2">
      <c r="A26" s="131"/>
      <c r="B26" s="141" t="s">
        <v>27</v>
      </c>
      <c r="C26" s="120">
        <v>250</v>
      </c>
      <c r="D26" s="119">
        <v>250</v>
      </c>
      <c r="E26" s="119">
        <v>250</v>
      </c>
      <c r="F26" s="119">
        <v>250</v>
      </c>
      <c r="G26" s="119">
        <v>250</v>
      </c>
      <c r="H26" s="119">
        <v>250</v>
      </c>
      <c r="I26" s="119">
        <v>250</v>
      </c>
      <c r="J26" s="119">
        <v>250</v>
      </c>
      <c r="K26" s="119">
        <v>250</v>
      </c>
      <c r="L26" s="119">
        <v>250</v>
      </c>
      <c r="M26" s="119">
        <v>250</v>
      </c>
      <c r="N26" s="119">
        <v>250</v>
      </c>
      <c r="O26" s="83"/>
      <c r="P26" s="139"/>
    </row>
    <row r="27" spans="1:16" ht="23.1" customHeight="1" x14ac:dyDescent="0.2">
      <c r="A27" s="131"/>
      <c r="B27" s="141"/>
      <c r="C27" s="120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83"/>
      <c r="P27" s="139"/>
    </row>
    <row r="29" spans="1:16" x14ac:dyDescent="0.2">
      <c r="B29" s="84" t="s">
        <v>162</v>
      </c>
    </row>
  </sheetData>
  <sheetProtection algorithmName="SHA-512" hashValue="qM4i2AcTaJ4Ghp/zhMin2ihKiRqC9CPAdqAq49xtMB0Z6AkGe3k7SDnghjm+DtPQDRSf+BpgL5KkaXIGhhwsMA==" saltValue="2qU0m+D1NNV7hC2TeQZ3TA==" spinCount="100000" sheet="1" objects="1" scenarios="1"/>
  <phoneticPr fontId="0" type="noConversion"/>
  <hyperlinks>
    <hyperlink ref="B2" location="Zentrale!A7" display="Zentrale" xr:uid="{0AE8F6E2-BA24-4E79-89F6-ECC4893C31A0}"/>
  </hyperlinks>
  <printOptions horizontalCentered="1" gridLines="1"/>
  <pageMargins left="0.39370078740157483" right="0.39370078740157483" top="0.78740157480314965" bottom="0.78740157480314965" header="0.31496062992125984" footer="0.31496062992125984"/>
  <pageSetup paperSize="9" scale="95" orientation="landscape" horizontalDpi="4294967293" verticalDpi="300" r:id="rId1"/>
  <headerFooter alignWithMargins="0">
    <oddHeader>&amp;R&amp;"Calibri,Standard"&amp;10&amp;D</oddHeader>
    <oddFooter xml:space="preserve">&amp;C&amp;"Calibri,Standard"&amp;10&amp;F aus XG400   © Auvista Verlag München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"/>
  <sheetViews>
    <sheetView workbookViewId="0">
      <selection activeCell="B1" sqref="B1"/>
    </sheetView>
  </sheetViews>
  <sheetFormatPr baseColWidth="10" defaultRowHeight="11.25" x14ac:dyDescent="0.2"/>
  <cols>
    <col min="1" max="16384" width="12" style="164"/>
  </cols>
  <sheetData>
    <row r="1" spans="1:2" ht="12.75" x14ac:dyDescent="0.2">
      <c r="B1" s="25" t="s">
        <v>118</v>
      </c>
    </row>
    <row r="2" spans="1:2" x14ac:dyDescent="0.2">
      <c r="A2" s="164" t="s">
        <v>63</v>
      </c>
    </row>
  </sheetData>
  <phoneticPr fontId="0" type="noConversion"/>
  <hyperlinks>
    <hyperlink ref="B1" location="Zentrale!A7" display="Zentrale" xr:uid="{E15DE69B-73C3-4E5D-8871-9AA563C45B35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4</vt:i4>
      </vt:variant>
    </vt:vector>
  </HeadingPairs>
  <TitlesOfParts>
    <vt:vector size="13" baseType="lpstr">
      <vt:lpstr>Zentrale</vt:lpstr>
      <vt:lpstr>Beschreibung</vt:lpstr>
      <vt:lpstr>2024</vt:lpstr>
      <vt:lpstr>25</vt:lpstr>
      <vt:lpstr>26</vt:lpstr>
      <vt:lpstr>Jahre</vt:lpstr>
      <vt:lpstr>27 bis 33</vt:lpstr>
      <vt:lpstr>Beispiel</vt:lpstr>
      <vt:lpstr>N</vt:lpstr>
      <vt:lpstr>Beispiel!Druckbereich</vt:lpstr>
      <vt:lpstr>Beschreibung!Druckbereich</vt:lpstr>
      <vt:lpstr>Zentrale!Druckbereich</vt:lpstr>
      <vt:lpstr>Beschreibung!Drucktitel</vt:lpstr>
    </vt:vector>
  </TitlesOfParts>
  <Company>Copyright Auvista Verlag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10jährige Finanzübersicht mit Excel - Gratis-Datei mit 3 Jahren zum Testen</dc:title>
  <dc:subject>Aus XG400 Private Finanzkontrolle mit Haushaltsbuch</dc:subject>
  <dc:creator>Thomas Pfeiffer</dc:creator>
  <cp:lastModifiedBy>Rafael</cp:lastModifiedBy>
  <cp:lastPrinted>2025-04-08T09:13:16Z</cp:lastPrinted>
  <dcterms:created xsi:type="dcterms:W3CDTF">2003-02-08T15:06:47Z</dcterms:created>
  <dcterms:modified xsi:type="dcterms:W3CDTF">2025-04-08T09:58:46Z</dcterms:modified>
</cp:coreProperties>
</file>